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ME" sheetId="1" state="visible" r:id="rId3"/>
    <sheet name="02. Season Summary" sheetId="2" state="visible" r:id="rId4"/>
    <sheet name="03. Chapter Overview" sheetId="3" state="visible" r:id="rId5"/>
    <sheet name="04. Posts - Facebook" sheetId="4" state="visible" r:id="rId6"/>
    <sheet name="05. Posts - LinkedIn" sheetId="5" state="visible" r:id="rId7"/>
    <sheet name="06. Posts - Instagram" sheetId="6" state="visible" r:id="rId8"/>
    <sheet name="07. Country Distribution" sheetId="7" state="visible" r:id="rId9"/>
    <sheet name="08. LinkedIn Quality" sheetId="8" state="visible" r:id="rId10"/>
    <sheet name="09. Reconciliation" sheetId="9" state="visible" r:id="rId11"/>
    <sheet name="10. Findings" sheetId="10" state="visible" r:id="rId12"/>
    <sheet name="11. Methodology" sheetId="11" state="visible" r:id="rId13"/>
    <sheet name="12. References" sheetId="12" state="visible" r:id="rId1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<sst xmlns="http://schemas.openxmlformats.org/spreadsheetml/2006/main" count="1230" uniqueCount="689">
  <si>
    <t xml:space="preserve">Health System Resilience &amp; Economic Protection</t>
  </si>
  <si>
    <t xml:space="preserve">Season 1 — Social Media Campaign Performance Master Dataset</t>
  </si>
  <si>
    <t xml:space="preserve">Campaign period: February 21 – April 12, 2026</t>
  </si>
  <si>
    <t xml:space="preserve">Author: MD Shafaat Ali Choyon, MCIM, MBA | MPH Candidate, Eastern Michigan University</t>
  </si>
  <si>
    <t xml:space="preserve">HLED 695 Capstone Deliverable | Prepared April 2026</t>
  </si>
  <si>
    <t xml:space="preserve">SEASON 1 HEADLINE RESULTS</t>
  </si>
  <si>
    <t xml:space="preserve">Facebook views</t>
  </si>
  <si>
    <t xml:space="preserve">36,997</t>
  </si>
  <si>
    <t xml:space="preserve">↑ 2,121% vs. prior period</t>
  </si>
  <si>
    <t xml:space="preserve">Facebook engagements</t>
  </si>
  <si>
    <t xml:space="preserve">2,121</t>
  </si>
  <si>
    <t xml:space="preserve">↑ 4,511% vs. prior period</t>
  </si>
  <si>
    <t xml:space="preserve">LinkedIn impressions</t>
  </si>
  <si>
    <t xml:space="preserve">13,054</t>
  </si>
  <si>
    <t xml:space="preserve">↑ 3,536% vs. prior period</t>
  </si>
  <si>
    <t xml:space="preserve">LinkedIn members reached</t>
  </si>
  <si>
    <t xml:space="preserve">3,679</t>
  </si>
  <si>
    <t xml:space="preserve">—</t>
  </si>
  <si>
    <t xml:space="preserve">LinkedIn social engagements</t>
  </si>
  <si>
    <t xml:space="preserve">276</t>
  </si>
  <si>
    <t xml:space="preserve">235 reactions, 36 comments, 2 reposts, 3 saves</t>
  </si>
  <si>
    <t xml:space="preserve">Instagram native views</t>
  </si>
  <si>
    <t xml:space="preserve">7,223</t>
  </si>
  <si>
    <t xml:space="preserve">Calculated from individual post insights</t>
  </si>
  <si>
    <t xml:space="preserve">Three-platform total reach</t>
  </si>
  <si>
    <t xml:space="preserve">~57,274</t>
  </si>
  <si>
    <t xml:space="preserve">Dashboard-authoritative headline</t>
  </si>
  <si>
    <t xml:space="preserve">WORKBOOK CONTENTS</t>
  </si>
  <si>
    <t xml:space="preserve">01. README</t>
  </si>
  <si>
    <t xml:space="preserve">This page — overview, headlines, navigation</t>
  </si>
  <si>
    <t xml:space="preserve">02. Season Summary</t>
  </si>
  <si>
    <t xml:space="preserve">Campaign-level totals, growth rates, chapter list</t>
  </si>
  <si>
    <t xml:space="preserve">03. Chapter Overview</t>
  </si>
  <si>
    <t xml:space="preserve">One row per unit (Launch, Ch.1–6, SR, Season Closing)</t>
  </si>
  <si>
    <t xml:space="preserve">04. Posts - Facebook</t>
  </si>
  <si>
    <t xml:space="preserve">Every FB post with full metrics (42 posts)</t>
  </si>
  <si>
    <t xml:space="preserve">05. Posts - LinkedIn</t>
  </si>
  <si>
    <t xml:space="preserve">Every LI post with full metrics (42 posts)</t>
  </si>
  <si>
    <t xml:space="preserve">06. Posts - Instagram</t>
  </si>
  <si>
    <t xml:space="preserve">Every IG post with native-view calculation (42 posts)</t>
  </si>
  <si>
    <t xml:space="preserve">07. Country Distribution</t>
  </si>
  <si>
    <t xml:space="preserve">FB top-5 country breakdown per chapter article post</t>
  </si>
  <si>
    <t xml:space="preserve">08. LinkedIn Audience Quality</t>
  </si>
  <si>
    <t xml:space="preserve">City-level + industry mix for Ch.5/Ch.6 LI posts</t>
  </si>
  <si>
    <t xml:space="preserve">09. Reconciliation</t>
  </si>
  <si>
    <t xml:space="preserve">Chapter sums vs. Season 1 dashboard locks + residual explanation</t>
  </si>
  <si>
    <t xml:space="preserve">10. Findings</t>
  </si>
  <si>
    <t xml:space="preserve">Three headline findings with supporting evidence</t>
  </si>
  <si>
    <t xml:space="preserve">11. Methodology</t>
  </si>
  <si>
    <t xml:space="preserve">Framework rules, calculation methods, data source notes</t>
  </si>
  <si>
    <t xml:space="preserve">12. References</t>
  </si>
  <si>
    <t xml:space="preserve">APA 7th edition citations for benchmarks</t>
  </si>
  <si>
    <t xml:space="preserve">CAMPAIGN DESIGN PALETTE</t>
  </si>
  <si>
    <t xml:space="preserve">Deep Slate</t>
  </si>
  <si>
    <t xml:space="preserve">Teal</t>
  </si>
  <si>
    <t xml:space="preserve">Navy</t>
  </si>
  <si>
    <t xml:space="preserve">Gold</t>
  </si>
  <si>
    <t xml:space="preserve">Cream</t>
  </si>
  <si>
    <t xml:space="preserve">#2C3E50</t>
  </si>
  <si>
    <t xml:space="preserve">#16A085</t>
  </si>
  <si>
    <t xml:space="preserve">#2980B9</t>
  </si>
  <si>
    <t xml:space="preserve">#D4A745</t>
  </si>
  <si>
    <t xml:space="preserve">#F7F9FC</t>
  </si>
  <si>
    <t xml:space="preserve">Primary text &amp; headers</t>
  </si>
  <si>
    <t xml:space="preserve">Accent &amp; highlights</t>
  </si>
  <si>
    <t xml:space="preserve">Data callouts</t>
  </si>
  <si>
    <t xml:space="preserve">Emphasis &amp; findings</t>
  </si>
  <si>
    <t xml:space="preserve">Background tint</t>
  </si>
  <si>
    <t xml:space="preserve">Season 1 — Campaign Summary</t>
  </si>
  <si>
    <t xml:space="preserve">Feb 21 – Apr 12, 2026  |  8 weeks  |  6 chapters + 1 Special Report + Launch + Closing</t>
  </si>
  <si>
    <t xml:space="preserve">PLATFORM GROWTH RESULTS</t>
  </si>
  <si>
    <t xml:space="preserve">Platform</t>
  </si>
  <si>
    <t xml:space="preserve">Primary Metric</t>
  </si>
  <si>
    <t xml:space="preserve">Season 1 Total</t>
  </si>
  <si>
    <t xml:space="preserve">Growth %</t>
  </si>
  <si>
    <t xml:space="preserve">Secondary Metric</t>
  </si>
  <si>
    <t xml:space="preserve">Value</t>
  </si>
  <si>
    <t xml:space="preserve">Data Source</t>
  </si>
  <si>
    <t xml:space="preserve">Facebook</t>
  </si>
  <si>
    <t xml:space="preserve">Views</t>
  </si>
  <si>
    <t xml:space="preserve">↑ 2,121%</t>
  </si>
  <si>
    <t xml:space="preserve">Engagements</t>
  </si>
  <si>
    <t xml:space="preserve">Meta Professional Dashboard</t>
  </si>
  <si>
    <t xml:space="preserve">Engagement growth</t>
  </si>
  <si>
    <t xml:space="preserve">↑ 4,511%</t>
  </si>
  <si>
    <t xml:space="preserve">vs prior period</t>
  </si>
  <si>
    <t xml:space="preserve">LinkedIn</t>
  </si>
  <si>
    <t xml:space="preserve">Impressions</t>
  </si>
  <si>
    <t xml:space="preserve">↑ 3,536%</t>
  </si>
  <si>
    <t xml:space="preserve">Members reached</t>
  </si>
  <si>
    <t xml:space="preserve">LinkedIn Analytics</t>
  </si>
  <si>
    <t xml:space="preserve">Social engagements</t>
  </si>
  <si>
    <t xml:space="preserve">Reactions / Comments / Reposts / Saves</t>
  </si>
  <si>
    <t xml:space="preserve">235 / 36 / 2 / 3</t>
  </si>
  <si>
    <t xml:space="preserve">Instagram</t>
  </si>
  <si>
    <t xml:space="preserve">Native views</t>
  </si>
  <si>
    <t xml:space="preserve">Calculated via subtraction methodology</t>
  </si>
  <si>
    <t xml:space="preserve">See IG tab</t>
  </si>
  <si>
    <t xml:space="preserve">Post-level insights</t>
  </si>
  <si>
    <t xml:space="preserve">CAMPAIGN UNITS (chronological)</t>
  </si>
  <si>
    <t xml:space="preserve">#</t>
  </si>
  <si>
    <t xml:space="preserve">Unit</t>
  </si>
  <si>
    <t xml:space="preserve">Title</t>
  </si>
  <si>
    <t xml:space="preserve">Publisher</t>
  </si>
  <si>
    <t xml:space="preserve">Target</t>
  </si>
  <si>
    <t xml:space="preserve">Cascade Posts</t>
  </si>
  <si>
    <t xml:space="preserve">Window</t>
  </si>
  <si>
    <t xml:space="preserve">Date Range</t>
  </si>
  <si>
    <t xml:space="preserve">Launch Post</t>
  </si>
  <si>
    <t xml:space="preserve">Season 1 campaign announcement</t>
  </si>
  <si>
    <t xml:space="preserve">Native (all platforms)</t>
  </si>
  <si>
    <t xml:space="preserve">Bi-national setup</t>
  </si>
  <si>
    <t xml:space="preserve">Feb 21</t>
  </si>
  <si>
    <t xml:space="preserve">2/21</t>
  </si>
  <si>
    <t xml:space="preserve">Chapter 1</t>
  </si>
  <si>
    <t xml:space="preserve">Increasing investment in public health</t>
  </si>
  <si>
    <t xml:space="preserve">Daily Star</t>
  </si>
  <si>
    <t xml:space="preserve">Bangladesh</t>
  </si>
  <si>
    <t xml:space="preserve">Feb 21 – Mar 2</t>
  </si>
  <si>
    <t xml:space="preserve">2/21–3/2</t>
  </si>
  <si>
    <t xml:space="preserve">Chapter 2</t>
  </si>
  <si>
    <t xml:space="preserve">When illness becomes a bill</t>
  </si>
  <si>
    <t xml:space="preserve">Eastern Echo / WellNest Watch</t>
  </si>
  <si>
    <t xml:space="preserve">United States</t>
  </si>
  <si>
    <t xml:space="preserve">Mar 3 – Mar 8</t>
  </si>
  <si>
    <t xml:space="preserve">3/3–3/8</t>
  </si>
  <si>
    <t xml:space="preserve">Chapter 3</t>
  </si>
  <si>
    <t xml:space="preserve">Health policy decisions shape Michigan tomorrow</t>
  </si>
  <si>
    <t xml:space="preserve">Mar 9 – Mar 14</t>
  </si>
  <si>
    <t xml:space="preserve">3/9–3/14</t>
  </si>
  <si>
    <t xml:space="preserve">Special Report</t>
  </si>
  <si>
    <t xml:space="preserve">When the ground shakes (Bengal Basin earthquake)</t>
  </si>
  <si>
    <t xml:space="preserve">Native (social only)</t>
  </si>
  <si>
    <t xml:space="preserve">Bangladesh / regional</t>
  </si>
  <si>
    <t xml:space="preserve">Mar 15 – Mar 18</t>
  </si>
  <si>
    <t xml:space="preserve">3/15–3/18</t>
  </si>
  <si>
    <t xml:space="preserve">Chapter 4</t>
  </si>
  <si>
    <t xml:space="preserve">Can private healthcare improve health literacy</t>
  </si>
  <si>
    <t xml:space="preserve">Daily Star (ministerial tag)</t>
  </si>
  <si>
    <t xml:space="preserve">Mar 30 – Apr 2</t>
  </si>
  <si>
    <t xml:space="preserve">3/30–4/2</t>
  </si>
  <si>
    <t xml:space="preserve">Chapter 5</t>
  </si>
  <si>
    <t xml:space="preserve">Mixed messages, real costs</t>
  </si>
  <si>
    <t xml:space="preserve">Apr 3 – Apr 6</t>
  </si>
  <si>
    <t xml:space="preserve">4/3–4/6</t>
  </si>
  <si>
    <t xml:space="preserve">Chapter 6</t>
  </si>
  <si>
    <t xml:space="preserve">Running on empty: public health workforce crisis</t>
  </si>
  <si>
    <t xml:space="preserve">Apr 7 – Apr 10</t>
  </si>
  <si>
    <t xml:space="preserve">4/7–4/10</t>
  </si>
  <si>
    <t xml:space="preserve">Season Closing</t>
  </si>
  <si>
    <t xml:space="preserve">Bi-national portfolio reflection</t>
  </si>
  <si>
    <t xml:space="preserve">Bi-national convergence</t>
  </si>
  <si>
    <t xml:space="preserve">Apr 11 – Apr 12</t>
  </si>
  <si>
    <t xml:space="preserve">4/11–4/12</t>
  </si>
  <si>
    <t xml:space="preserve">Total cascade posts (incl. Launch + Closing)</t>
  </si>
  <si>
    <t xml:space="preserve">NOTE: Facebook and LinkedIn totals are dashboard-authoritative (Meta Professional Dashboard / LinkedIn Analytics Dashboard). Instagram native views are calculated post-by-post as Total Views minus 'From Other' (which represents cross-post referral traffic). Reel-format posts on IG do not display source-attribution breakdowns; FB-reported 'Instagram views' are used as the subtraction value for Reels, which cross-validates exactly in multiple cases. See Methodology tab for full calculation rules.</t>
  </si>
  <si>
    <t xml:space="preserve">Chapter Overview — aggregate metrics per unit</t>
  </si>
  <si>
    <t xml:space="preserve">All numbers are dashboard-authoritative headline figures. Post-level sums may differ slightly due to lifetime accrual (see Reconciliation tab).</t>
  </si>
  <si>
    <t xml:space="preserve">Theme</t>
  </si>
  <si>
    <t xml:space="preserve">FB Views</t>
  </si>
  <si>
    <t xml:space="preserve">FB Growth %</t>
  </si>
  <si>
    <t xml:space="preserve">FB Engagement</t>
  </si>
  <si>
    <t xml:space="preserve">LI Impressions</t>
  </si>
  <si>
    <t xml:space="preserve">LI Growth %</t>
  </si>
  <si>
    <t xml:space="preserve">LI Reached</t>
  </si>
  <si>
    <t xml:space="preserve">LI Social Eng</t>
  </si>
  <si>
    <t xml:space="preserve">IG Native Views</t>
  </si>
  <si>
    <t xml:space="preserve">IG Interactions</t>
  </si>
  <si>
    <t xml:space="preserve">3-Platform Total</t>
  </si>
  <si>
    <t xml:space="preserve">Launch Post (inside Ch.1)</t>
  </si>
  <si>
    <t xml:space="preserve">Campaign announcement</t>
  </si>
  <si>
    <t xml:space="preserve">(nested in Ch.1)</t>
  </si>
  <si>
    <t xml:space="preserve">Investment in public health (BD)</t>
  </si>
  <si>
    <t xml:space="preserve">Medical debt crisis (US)</t>
  </si>
  <si>
    <t xml:space="preserve">↑ 53%</t>
  </si>
  <si>
    <t xml:space="preserve">↑ 0.9%</t>
  </si>
  <si>
    <t xml:space="preserve">Michigan health policy (US)</t>
  </si>
  <si>
    <t xml:space="preserve">↓ 18%</t>
  </si>
  <si>
    <t xml:space="preserve">↑ 22.1%</t>
  </si>
  <si>
    <t xml:space="preserve">Bengal Basin earthquake</t>
  </si>
  <si>
    <t xml:space="preserve">↑ 17%</t>
  </si>
  <si>
    <t xml:space="preserve">↑ 36.3%</t>
  </si>
  <si>
    <t xml:space="preserve">Private healthcare literacy (BD, ministerial tag)</t>
  </si>
  <si>
    <t xml:space="preserve">↑ 590%</t>
  </si>
  <si>
    <t xml:space="preserve">↑ 3,166%</t>
  </si>
  <si>
    <t xml:space="preserve">Confusing health communication (US)</t>
  </si>
  <si>
    <t xml:space="preserve">↓ 54%</t>
  </si>
  <si>
    <t xml:space="preserve">↓ 35.1%</t>
  </si>
  <si>
    <t xml:space="preserve">Public health workforce crisis (US)</t>
  </si>
  <si>
    <t xml:space="preserve">↑ 218%</t>
  </si>
  <si>
    <t xml:space="preserve">↑ 23.3%</t>
  </si>
  <si>
    <t xml:space="preserve">↓ 41%</t>
  </si>
  <si>
    <t xml:space="preserve">↑ 28.8%</t>
  </si>
  <si>
    <t xml:space="preserve">CHAPTER SUM (ex. Launch)</t>
  </si>
  <si>
    <t xml:space="preserve">SEASON 1 DASHBOARD LOCK</t>
  </si>
  <si>
    <t xml:space="preserve">Reconciliation %</t>
  </si>
  <si>
    <t xml:space="preserve">Facebook — Post-Level Detail</t>
  </si>
  <si>
    <t xml:space="preserve">Every Facebook post across the 8-week Season 1 campaign, in cascade order. Dashboard-authoritative totals are in the Chapter Overview tab.</t>
  </si>
  <si>
    <t xml:space="preserve">Cascade Position</t>
  </si>
  <si>
    <t xml:space="preserve">Date</t>
  </si>
  <si>
    <t xml:space="preserve">Viewers</t>
  </si>
  <si>
    <t xml:space="preserve">Total Engagement</t>
  </si>
  <si>
    <t xml:space="preserve">Reactions</t>
  </si>
  <si>
    <t xml:space="preserve">Clicks</t>
  </si>
  <si>
    <t xml:space="preserve">Comments</t>
  </si>
  <si>
    <t xml:space="preserve">Shares</t>
  </si>
  <si>
    <t xml:space="preserve">Likes 👍</t>
  </si>
  <si>
    <t xml:space="preserve">Loves ❤️</t>
  </si>
  <si>
    <t xml:space="preserve">Notes</t>
  </si>
  <si>
    <t xml:space="preserve">Announcement</t>
  </si>
  <si>
    <t xml:space="preserve">#HealthSystemResilience launch</t>
  </si>
  <si>
    <t xml:space="preserve">Teaser</t>
  </si>
  <si>
    <t xml:space="preserve">2/22</t>
  </si>
  <si>
    <t xml:space="preserve">Article Post</t>
  </si>
  <si>
    <t xml:space="preserve">Daily Star; tagged PM &amp; Health Minister</t>
  </si>
  <si>
    <t xml:space="preserve">Explainer Video</t>
  </si>
  <si>
    <t xml:space="preserve">2/23</t>
  </si>
  <si>
    <t xml:space="preserve">Slider</t>
  </si>
  <si>
    <t xml:space="preserve">2/26</t>
  </si>
  <si>
    <t xml:space="preserve">Infographic</t>
  </si>
  <si>
    <t xml:space="preserve">2/28</t>
  </si>
  <si>
    <t xml:space="preserve">Transition</t>
  </si>
  <si>
    <t xml:space="preserve">3/1</t>
  </si>
  <si>
    <t xml:space="preserve">3/3</t>
  </si>
  <si>
    <t xml:space="preserve">3/4</t>
  </si>
  <si>
    <t xml:space="preserve">3/5</t>
  </si>
  <si>
    <t xml:space="preserve">3/6</t>
  </si>
  <si>
    <t xml:space="preserve">3/7</t>
  </si>
  <si>
    <t xml:space="preserve">3/8</t>
  </si>
  <si>
    <t xml:space="preserve">3/9</t>
  </si>
  <si>
    <t xml:space="preserve">3/10</t>
  </si>
  <si>
    <t xml:space="preserve">3/12</t>
  </si>
  <si>
    <t xml:space="preserve">3/14</t>
  </si>
  <si>
    <t xml:space="preserve">Previews Special Report</t>
  </si>
  <si>
    <t xml:space="preserve">3/15</t>
  </si>
  <si>
    <t xml:space="preserve">3/16</t>
  </si>
  <si>
    <t xml:space="preserve">3/18</t>
  </si>
  <si>
    <t xml:space="preserve">3/30</t>
  </si>
  <si>
    <t xml:space="preserve">Daily Star; tagged PM &amp; Health Minister (replica of Ch.1 mechanism)</t>
  </si>
  <si>
    <t xml:space="preserve">3/31</t>
  </si>
  <si>
    <t xml:space="preserve">4/1</t>
  </si>
  <si>
    <t xml:space="preserve">4/2</t>
  </si>
  <si>
    <t xml:space="preserve">Viewer anomaly: viewers &gt; views (UI quirk)</t>
  </si>
  <si>
    <t xml:space="preserve">4/4</t>
  </si>
  <si>
    <t xml:space="preserve">4/3</t>
  </si>
  <si>
    <t xml:space="preserve">Viewer anomaly: viewers &gt; views</t>
  </si>
  <si>
    <t xml:space="preserve">⚡ Algo-promoted: 46.7% US</t>
  </si>
  <si>
    <t xml:space="preserve">4/5</t>
  </si>
  <si>
    <t xml:space="preserve">4/6</t>
  </si>
  <si>
    <t xml:space="preserve">4/7</t>
  </si>
  <si>
    <t xml:space="preserve">4/8</t>
  </si>
  <si>
    <t xml:space="preserve">4/9</t>
  </si>
  <si>
    <t xml:space="preserve">⚡ Algo-promoted: 70.2% US / 59.8% Suggested</t>
  </si>
  <si>
    <t xml:space="preserve">4/10</t>
  </si>
  <si>
    <t xml:space="preserve">⚡⚡ BREAKOUT: 82.3% US / 77.5% Suggested / 81.3% non-followers</t>
  </si>
  <si>
    <t xml:space="preserve">Transition (to Closing)</t>
  </si>
  <si>
    <t xml:space="preserve">Closing Post</t>
  </si>
  <si>
    <t xml:space="preserve">4/11</t>
  </si>
  <si>
    <t xml:space="preserve">48.5% US / 39.3% BD — bi-national convergence</t>
  </si>
  <si>
    <t xml:space="preserve">POST SUM (all units)</t>
  </si>
  <si>
    <t xml:space="preserve">Season 1 Dashboard Lock</t>
  </si>
  <si>
    <t xml:space="preserve">LinkedIn — Post-Level Detail</t>
  </si>
  <si>
    <t xml:space="preserve">Every LinkedIn post in cascade order. Ch.1 individual post metrics partially unavailable (compilation deck captured Ch.1 LI cascade in combined panels); dashboard total is authoritative.</t>
  </si>
  <si>
    <t xml:space="preserve">Members Reached</t>
  </si>
  <si>
    <t xml:space="preserve">Video Views</t>
  </si>
  <si>
    <t xml:space="preserve">Profile Viewers</t>
  </si>
  <si>
    <t xml:space="preserve">Social Eng.</t>
  </si>
  <si>
    <t xml:space="preserve">Reposts</t>
  </si>
  <si>
    <t xml:space="preserve">Saves</t>
  </si>
  <si>
    <t xml:space="preserve">Included in chapter sum</t>
  </si>
  <si>
    <t xml:space="preserve">Chapter total dashboard: 2,922 / 1,530</t>
  </si>
  <si>
    <t xml:space="preserve">⭐ Season #1 LI post (ministerial tag)</t>
  </si>
  <si>
    <t xml:space="preserve">⭐ 2nd biggest LI post; 38% US metros; Public Health 20%</t>
  </si>
  <si>
    <t xml:space="preserve">Public Health 25% audience; 61% health-relevant industries</t>
  </si>
  <si>
    <t xml:space="preserve">POST SUM (where available)</t>
  </si>
  <si>
    <t xml:space="preserve">Instagram — Post-Level Detail with Native-View Calculation</t>
  </si>
  <si>
    <t xml:space="preserve">IG Native = Total Views − "From Other" (which represents cross-post referral traffic, primarily from FB). For Reel-format posts, source breakdown is not shown in IG insights; FB-reported "Instagram views" are used as the subtraction value. Reel cross-validation matches exactly in multiple cases (see notes).</t>
  </si>
  <si>
    <t xml:space="preserve">IG Total Views</t>
  </si>
  <si>
    <t xml:space="preserve">From Other</t>
  </si>
  <si>
    <t xml:space="preserve">IG Native (calc)</t>
  </si>
  <si>
    <t xml:space="preserve">From Home</t>
  </si>
  <si>
    <t xml:space="preserve">From Profile</t>
  </si>
  <si>
    <t xml:space="preserve">Reached</t>
  </si>
  <si>
    <t xml:space="preserve">Interactions</t>
  </si>
  <si>
    <t xml:space="preserve">Likes</t>
  </si>
  <si>
    <t xml:space="preserve">Locked total from handoff</t>
  </si>
  <si>
    <t xml:space="preserve">Teaser (Reel)</t>
  </si>
  <si>
    <t xml:space="preserve">Reel: From Other inferred from FB cross-post</t>
  </si>
  <si>
    <t xml:space="preserve">Explainer Video (Reel)</t>
  </si>
  <si>
    <t xml:space="preserve">Reel: no From Other; native IG</t>
  </si>
  <si>
    <t xml:space="preserve">Reel: cross-validated via FB</t>
  </si>
  <si>
    <t xml:space="preserve">Reel: perfect cross-validation</t>
  </si>
  <si>
    <t xml:space="preserve">Reel: cross-validated</t>
  </si>
  <si>
    <t xml:space="preserve">🏆 SEASON'S BIGGEST IG NATIVE POST</t>
  </si>
  <si>
    <t xml:space="preserve">POST SUM</t>
  </si>
  <si>
    <t xml:space="preserve">IG NATIVE TOTAL (headline)</t>
  </si>
  <si>
    <t xml:space="preserve">Facebook Country Distribution — Top 5 per post</t>
  </si>
  <si>
    <t xml:space="preserve">Geographic audience breakdown per Facebook post, sourced from Meta Professional Dashboard 'Who viewed your content' panel. Panel shows up to ~6 countries; additional countries (&lt;1%) grouped as 'Other'. This data supports the content-country alignment finding (see Findings tab).</t>
  </si>
  <si>
    <t xml:space="preserve">Bangladesh %</t>
  </si>
  <si>
    <t xml:space="preserve">United States %</t>
  </si>
  <si>
    <t xml:space="preserve">Canada %</t>
  </si>
  <si>
    <t xml:space="preserve">Other 1</t>
  </si>
  <si>
    <t xml:space="preserve">Other 2</t>
  </si>
  <si>
    <t xml:space="preserve">Other 3</t>
  </si>
  <si>
    <t xml:space="preserve">Pattern</t>
  </si>
  <si>
    <t xml:space="preserve">AU 2.8%</t>
  </si>
  <si>
    <t xml:space="preserve">UK 1.4%</t>
  </si>
  <si>
    <t xml:space="preserve">ES 0.6%</t>
  </si>
  <si>
    <t xml:space="preserve">BD-dominant launch (creator's native network)</t>
  </si>
  <si>
    <t xml:space="preserve">AU 2.1%</t>
  </si>
  <si>
    <t xml:space="preserve">UK 1.2%</t>
  </si>
  <si>
    <t xml:space="preserve">FI 1.2%</t>
  </si>
  <si>
    <t xml:space="preserve">BD content → BD audience</t>
  </si>
  <si>
    <t xml:space="preserve">Article Post ⭐</t>
  </si>
  <si>
    <t xml:space="preserve">AU 2.3%</t>
  </si>
  <si>
    <t xml:space="preserve">UK 1.5%</t>
  </si>
  <si>
    <t xml:space="preserve">ES 0.5%</t>
  </si>
  <si>
    <t xml:space="preserve">🏆 Ministerial tag → highest BD concentration</t>
  </si>
  <si>
    <t xml:space="preserve">AU 2.2%</t>
  </si>
  <si>
    <t xml:space="preserve">DK 1.4%</t>
  </si>
  <si>
    <t xml:space="preserve">BD content + video → BD-dominant</t>
  </si>
  <si>
    <t xml:space="preserve">AU 1.6%</t>
  </si>
  <si>
    <t xml:space="preserve">ES 1.3%</t>
  </si>
  <si>
    <t xml:space="preserve">UK 1.0%</t>
  </si>
  <si>
    <t xml:space="preserve">BD-dominant</t>
  </si>
  <si>
    <t xml:space="preserve">ES 1.2%</t>
  </si>
  <si>
    <t xml:space="preserve">AU 1.1%</t>
  </si>
  <si>
    <t xml:space="preserve">UK 0.5%</t>
  </si>
  <si>
    <t xml:space="preserve">Visual content → broader geographic appeal</t>
  </si>
  <si>
    <t xml:space="preserve">AU 1.4%</t>
  </si>
  <si>
    <t xml:space="preserve">UK 1.3%</t>
  </si>
  <si>
    <t xml:space="preserve">Teaser (Reel) ⚡</t>
  </si>
  <si>
    <t xml:space="preserve">DK 0.5%</t>
  </si>
  <si>
    <t xml:space="preserve">⚡ Reel + US topic → 75% US (algo routing)</t>
  </si>
  <si>
    <t xml:space="preserve">AU 1.9%</t>
  </si>
  <si>
    <t xml:space="preserve">UK 0.8%</t>
  </si>
  <si>
    <t xml:space="preserve">DK 0.6%</t>
  </si>
  <si>
    <t xml:space="preserve">Text article → reverted to creator's BD network</t>
  </si>
  <si>
    <t xml:space="preserve">AU 1.3%</t>
  </si>
  <si>
    <t xml:space="preserve">UK 0.6%</t>
  </si>
  <si>
    <t xml:space="preserve">DK 0.3%</t>
  </si>
  <si>
    <t xml:space="preserve">Progressive US shift</t>
  </si>
  <si>
    <t xml:space="preserve">IN 0.9%</t>
  </si>
  <si>
    <t xml:space="preserve">Near-parity BD/US</t>
  </si>
  <si>
    <t xml:space="preserve">UK 1.8%</t>
  </si>
  <si>
    <t xml:space="preserve">AU 1.0%</t>
  </si>
  <si>
    <t xml:space="preserve">ES 1.0%</t>
  </si>
  <si>
    <t xml:space="preserve">Mid-split</t>
  </si>
  <si>
    <t xml:space="preserve">UK 0.9%</t>
  </si>
  <si>
    <t xml:space="preserve">IN 0.7%</t>
  </si>
  <si>
    <t xml:space="preserve">"Michigan" in headline → strongest US lean of article posts</t>
  </si>
  <si>
    <t xml:space="preserve">IN 7.6% 🇮🇳</t>
  </si>
  <si>
    <t xml:space="preserve">Bengal Basin → India 7.6% (regional geology signal)</t>
  </si>
  <si>
    <t xml:space="preserve">IN 2.8%</t>
  </si>
  <si>
    <t xml:space="preserve">ES 0.9%</t>
  </si>
  <si>
    <t xml:space="preserve">DK 0.9%</t>
  </si>
  <si>
    <t xml:space="preserve">Reel: near-split BD/US</t>
  </si>
  <si>
    <t xml:space="preserve">AU 1.5%</t>
  </si>
  <si>
    <t xml:space="preserve">KSA 1.5% 🇸🇦</t>
  </si>
  <si>
    <t xml:space="preserve">🏆 Replicates Ch.1 ministerial tag pattern (76% vs 79% BD)</t>
  </si>
  <si>
    <t xml:space="preserve">AU 2.4%</t>
  </si>
  <si>
    <t xml:space="preserve">JP 1.5%</t>
  </si>
  <si>
    <t xml:space="preserve">MY 1.0%</t>
  </si>
  <si>
    <t xml:space="preserve">Intermediate BD lean</t>
  </si>
  <si>
    <t xml:space="preserve">Explainer Video ⚡</t>
  </si>
  <si>
    <t xml:space="preserve">EC 1.0%</t>
  </si>
  <si>
    <t xml:space="preserve">IE 1.0%</t>
  </si>
  <si>
    <t xml:space="preserve">⚡ 46.7% US + 20% CA = 66.7% North American</t>
  </si>
  <si>
    <t xml:space="preserve">AU 1.7%</t>
  </si>
  <si>
    <t xml:space="preserve">ES 1.7%</t>
  </si>
  <si>
    <t xml:space="preserve">MY 1.7%</t>
  </si>
  <si>
    <t xml:space="preserve">FB reverted to follower base</t>
  </si>
  <si>
    <t xml:space="preserve">ES 1.5%</t>
  </si>
  <si>
    <t xml:space="preserve">North American emphasis</t>
  </si>
  <si>
    <t xml:space="preserve">AU 2.5%</t>
  </si>
  <si>
    <t xml:space="preserve">UK 1.1%</t>
  </si>
  <si>
    <t xml:space="preserve">Text article → BD lean</t>
  </si>
  <si>
    <t xml:space="preserve">Slider ⚡</t>
  </si>
  <si>
    <t xml:space="preserve">AU 0.8%</t>
  </si>
  <si>
    <t xml:space="preserve">ES 0.4%</t>
  </si>
  <si>
    <t xml:space="preserve">FI 0.3%</t>
  </si>
  <si>
    <t xml:space="preserve">⚡⚡ 70.2% US via Suggested promotion (59.8%)</t>
  </si>
  <si>
    <t xml:space="preserve">Infographic ⚡⚡</t>
  </si>
  <si>
    <t xml:space="preserve">AU 0.5%</t>
  </si>
  <si>
    <t xml:space="preserve">ES 0.3%</t>
  </si>
  <si>
    <t xml:space="preserve">UK 0.2%</t>
  </si>
  <si>
    <t xml:space="preserve">🏆 SEASON'S HIGHEST US % (82.3%) / 77.5% Suggested</t>
  </si>
  <si>
    <t xml:space="preserve">AU 2.0%</t>
  </si>
  <si>
    <t xml:space="preserve">FI 0.6%</t>
  </si>
  <si>
    <t xml:space="preserve">Reverted to BD baseline</t>
  </si>
  <si>
    <t xml:space="preserve">Closing Post 🌐</t>
  </si>
  <si>
    <t xml:space="preserve">UK 2.1%</t>
  </si>
  <si>
    <t xml:space="preserve">Unknown 1.1%</t>
  </si>
  <si>
    <t xml:space="preserve">🎯 ONLY non-tagged post with US &gt; BD on FB</t>
  </si>
  <si>
    <t xml:space="preserve">LEGEND</t>
  </si>
  <si>
    <t xml:space="preserve">⭐  Ministerial-tagged article</t>
  </si>
  <si>
    <t xml:space="preserve">Daily Star piece with PM + Health Minister tag (Ch.1, Ch.4)</t>
  </si>
  <si>
    <t xml:space="preserve">⚡  Algo-promoted outlier</t>
  </si>
  <si>
    <t xml:space="preserve">FB Suggested traffic &gt; 50% → content-country alignment activated</t>
  </si>
  <si>
    <t xml:space="preserve">🏆  Season standout</t>
  </si>
  <si>
    <t xml:space="preserve">Highest or near-highest value for that metric</t>
  </si>
  <si>
    <t xml:space="preserve">🌐  Bi-national convergence</t>
  </si>
  <si>
    <t xml:space="preserve">Season Closing post achieving near-even BD/US split</t>
  </si>
  <si>
    <t xml:space="preserve">LinkedIn Audience Quality — Cities &amp; Industries</t>
  </si>
  <si>
    <t xml:space="preserve">LinkedIn reports city-level (not country-level) geography in post insights. This tab captures city and industry data for posts where the audience-quality story is strongest. Note that LinkedIn's algorithm routes professional content by topic/industry relevance, NOT by creator's native network — producing US-majority audiences for US content even from a Bangladeshi creator.</t>
  </si>
  <si>
    <t xml:space="preserve">Chapter 5 Slider — the cleanest platform-specific targeting example</t>
  </si>
  <si>
    <t xml:space="preserve">898 impressions | 668 reached | Apr 5, 2026</t>
  </si>
  <si>
    <t xml:space="preserve">TOP CITIES (Ch.5 LI Slider)</t>
  </si>
  <si>
    <t xml:space="preserve">INDUSTRIES (Ch.5 LI Slider)</t>
  </si>
  <si>
    <t xml:space="preserve">Detroit Metropolitan Area</t>
  </si>
  <si>
    <t xml:space="preserve">10%</t>
  </si>
  <si>
    <t xml:space="preserve">Public Health</t>
  </si>
  <si>
    <t xml:space="preserve">20%</t>
  </si>
  <si>
    <t xml:space="preserve">Washington DC-Baltimore Area</t>
  </si>
  <si>
    <t xml:space="preserve">9%</t>
  </si>
  <si>
    <t xml:space="preserve">Hospitals &amp; Health Care</t>
  </si>
  <si>
    <t xml:space="preserve">New York City Metropolitan Area</t>
  </si>
  <si>
    <t xml:space="preserve">6%</t>
  </si>
  <si>
    <t xml:space="preserve">Higher Education</t>
  </si>
  <si>
    <t xml:space="preserve">Greater Boston</t>
  </si>
  <si>
    <t xml:space="preserve">4%</t>
  </si>
  <si>
    <t xml:space="preserve">Research Services</t>
  </si>
  <si>
    <t xml:space="preserve">Los Angeles Metropolitan Area</t>
  </si>
  <si>
    <t xml:space="preserve">3%</t>
  </si>
  <si>
    <t xml:space="preserve">Non-profit Organizations</t>
  </si>
  <si>
    <t xml:space="preserve">5%</t>
  </si>
  <si>
    <t xml:space="preserve">Atlanta Metropolitan Area</t>
  </si>
  <si>
    <t xml:space="preserve">2%</t>
  </si>
  <si>
    <t xml:space="preserve">Wellness &amp; Fitness Services</t>
  </si>
  <si>
    <t xml:space="preserve">San Francisco Bay Area</t>
  </si>
  <si>
    <t xml:space="preserve">Government Administration</t>
  </si>
  <si>
    <t xml:space="preserve">Greater Delhi Area (India)</t>
  </si>
  <si>
    <t xml:space="preserve">Business Consulting &amp; Services</t>
  </si>
  <si>
    <t xml:space="preserve">Greater Seattle Area</t>
  </si>
  <si>
    <t xml:space="preserve">Education Administration</t>
  </si>
  <si>
    <t xml:space="preserve">Dhaka (Bangladesh)</t>
  </si>
  <si>
    <t xml:space="preserve">NOT in top 9 🎯</t>
  </si>
  <si>
    <t xml:space="preserve">Total health-domain relevant</t>
  </si>
  <si>
    <t xml:space="preserve">40%+</t>
  </si>
  <si>
    <t xml:space="preserve">Chapter 5 LI Infographic — 61% health-domain audience</t>
  </si>
  <si>
    <t xml:space="preserve">553 impressions | 365 reached | Apr 6, 2026 | This is the highest audience-quality post in the season</t>
  </si>
  <si>
    <t xml:space="preserve">TOP CITIES</t>
  </si>
  <si>
    <t xml:space="preserve">INDUSTRIES</t>
  </si>
  <si>
    <t xml:space="preserve">25%</t>
  </si>
  <si>
    <t xml:space="preserve">14%</t>
  </si>
  <si>
    <t xml:space="preserve">Greater Toronto Area (Canada)</t>
  </si>
  <si>
    <t xml:space="preserve">7%</t>
  </si>
  <si>
    <t xml:space="preserve">Greater Philadelphia</t>
  </si>
  <si>
    <t xml:space="preserve">Public Relations &amp; Comms</t>
  </si>
  <si>
    <t xml:space="preserve">Education + Admin + Government</t>
  </si>
  <si>
    <t xml:space="preserve">TOTAL HEALTH-RELEVANT</t>
  </si>
  <si>
    <t xml:space="preserve">61% 🏆</t>
  </si>
  <si>
    <t xml:space="preserve">Chapter 6 LI Slider — mixed international professional audience</t>
  </si>
  <si>
    <t xml:space="preserve">300 impressions | 164 reached | Apr 9, 2026</t>
  </si>
  <si>
    <t xml:space="preserve">15%</t>
  </si>
  <si>
    <t xml:space="preserve">Dashboard vs Chapter-Sum Reconciliation</t>
  </si>
  <si>
    <t xml:space="preserve">Verifying that chapter-level dashboard sums align with the Season 1 full-campaign dashboard lock.</t>
  </si>
  <si>
    <t xml:space="preserve">RECONCILIATION SUMMARY</t>
  </si>
  <si>
    <t xml:space="preserve">Metric</t>
  </si>
  <si>
    <t xml:space="preserve">Chapter Sum</t>
  </si>
  <si>
    <t xml:space="preserve">Dashboard Lock</t>
  </si>
  <si>
    <t xml:space="preserve">Residual Gap</t>
  </si>
  <si>
    <t xml:space="preserve">Residual %</t>
  </si>
  <si>
    <t xml:space="preserve">LinkedIn members reached*</t>
  </si>
  <si>
    <t xml:space="preserve">(single metric)</t>
  </si>
  <si>
    <t xml:space="preserve">* LinkedIn 'members reached' and 'social engagements' are single-platform-level metrics; individual chapter sums would double-count users seen across multiple chapters, so these are reported at dashboard level only.</t>
  </si>
  <si>
    <t xml:space="preserve">WHY A RESIDUAL GAP EXISTS (methodology note)</t>
  </si>
  <si>
    <t xml:space="preserve">This campaign was tracked manually across three platforms over 8 weeks using native dashboard screenshots, without an API aggregation tool. Social analytics dashboards attribute traffic differently depending on the view level: profile discovery, reshared content, cross-post referrals, hashtag surfacing, and post-window lifetime accrual all generate impressions that appear in the full-campaign dashboard but are not always attributable to specific individual posts or chapter windows.</t>
  </si>
  <si>
    <t xml:space="preserve">The chapter-level sum reconciles to 96.6% of the Facebook Season 1 dashboard lock (35,735 of 36,997 views) and 94.7% of the LinkedIn Season 1 dashboard lock (12,364 of 13,054 impressions). These reconciliation rates are a strong result for manual tracking.</t>
  </si>
  <si>
    <t xml:space="preserve">The small residuals (~3–5%) are a known and expected feature of native-dashboard methodology, not a tracking error. Specific contributors to the residual include:</t>
  </si>
  <si>
    <t xml:space="preserve">• Post lifetime accrual into subsequent chapter windows — e.g. Ch.6 algorithmically-promoted posts (Slider, Infographic) continued gathering views into the Apr 11–12 window, accounting for the Season Closing dashboard's 1,186-view excess over its single closing post.</t>
  </si>
  <si>
    <t xml:space="preserve">• Third-party reshares and content stories generating profile impressions attributed at the page level but not at the post level.</t>
  </si>
  <si>
    <t xml:space="preserve">• Gaps between chapter dashboard custom-date ranges (e.g. hours of profile activity between one chapter's end and the next's start).</t>
  </si>
  <si>
    <t xml:space="preserve">• Hashtag and keyword discovery tails from #HealthSystemResilience, #WellNestWatch, #PublicHealthAdvocacy, and related hashtags.</t>
  </si>
  <si>
    <t xml:space="preserve">FOR DELIVERABLES: The Season 1 full-campaign dashboard figures (36,997 FB / 13,054 LI / 276 LI social engagements) are the authoritative headline numbers. The chapter-level sum is a secondary validation view. The 96.6% reconciliation supports the integrity of the chapter-level methodology without requiring sub-sums to match exactly.</t>
  </si>
  <si>
    <t xml:space="preserve">Season 1 — Headline Findings</t>
  </si>
  <si>
    <t xml:space="preserve">Four methodologically-defensible findings that emerged from the Season 1 data, each supported by independent replicated evidence.</t>
  </si>
  <si>
    <t xml:space="preserve">FINDING 1 — Ministerial-tag amplification is a replicable organic mechanism</t>
  </si>
  <si>
    <t xml:space="preserve">CLAIM: Public-policy content tagging named government officials on a Daily Star Bangladesh publication produces reliable 3x amplification over typical cascade posts, with a BD audience concentration of 76–80% on Facebook. This is a repeatable mechanism, not a one-time spike.</t>
  </si>
  <si>
    <t xml:space="preserve">EVIDENCE</t>
  </si>
  <si>
    <t xml:space="preserve">Chapter</t>
  </si>
  <si>
    <t xml:space="preserve">BD Audience %</t>
  </si>
  <si>
    <t xml:space="preserve">Officials Tagged</t>
  </si>
  <si>
    <t xml:space="preserve">Rank</t>
  </si>
  <si>
    <t xml:space="preserve">Ch.1 Article</t>
  </si>
  <si>
    <t xml:space="preserve">The Daily Star</t>
  </si>
  <si>
    <t xml:space="preserve">79.5%</t>
  </si>
  <si>
    <t xml:space="preserve">PM Tarique Rahman + Health Minister Sardar Sakhawat Husain Bakul</t>
  </si>
  <si>
    <t xml:space="preserve">🥇 #1</t>
  </si>
  <si>
    <t xml:space="preserve">Ch.4 Article</t>
  </si>
  <si>
    <t xml:space="preserve">76.3%</t>
  </si>
  <si>
    <t xml:space="preserve">🥈 #2</t>
  </si>
  <si>
    <t xml:space="preserve">Median non-tagged article</t>
  </si>
  <si>
    <t xml:space="preserve">Eastern Echo</t>
  </si>
  <si>
    <t xml:space="preserve">55%</t>
  </si>
  <si>
    <t xml:space="preserve">None</t>
  </si>
  <si>
    <t xml:space="preserve">Both Daily Star Bangladesh articles tagging named government officials landed in the top 2 single-post FB view counts of Season 1, both maintained 76–80% Bangladesh audience concentration despite a creator profile with bi-national reach, and the pattern replicated across two independent chapters 5 weeks apart.</t>
  </si>
  <si>
    <t xml:space="preserve">FINDING 2 — LinkedIn and Facebook route content by opposite logics</t>
  </si>
  <si>
    <t xml:space="preserve">CLAIM: Facebook's default distribution anchors content to the creator's follower base (Bangladesh-heavy for this profile), while LinkedIn's algorithm routes content by topical and industry relevance regardless of creator home region. Same content can produce opposite geographic outcomes on the two platforms. For a bi-national practitioner, LinkedIn is the more effective channel for US-facing professional content, while Facebook is the more effective channel for BD-facing policy advocacy content.</t>
  </si>
  <si>
    <t xml:space="preserve">EVIDENCE — Ch.5 Slider published same day across both platforms</t>
  </si>
  <si>
    <t xml:space="preserve">Top Geography</t>
  </si>
  <si>
    <t xml:space="preserve">BD Share</t>
  </si>
  <si>
    <t xml:space="preserve">US Share</t>
  </si>
  <si>
    <t xml:space="preserve">Interpretation</t>
  </si>
  <si>
    <t xml:space="preserve">Facebook Slider</t>
  </si>
  <si>
    <t xml:space="preserve">74.4%</t>
  </si>
  <si>
    <t xml:space="preserve">17.9%</t>
  </si>
  <si>
    <t xml:space="preserve">Reverted to creator's BD follower base (friend/follower feed 87% of traffic)</t>
  </si>
  <si>
    <t xml:space="preserve">LinkedIn Slider</t>
  </si>
  <si>
    <t xml:space="preserve">US metros</t>
  </si>
  <si>
    <t xml:space="preserve">~2% (Dhaka)</t>
  </si>
  <si>
    <t xml:space="preserve">~38% (8 US cities)</t>
  </si>
  <si>
    <t xml:space="preserve">Detroit 10%, DC 9%, NYC 6%, Boston 4%, LA 3%, Atlanta 2%, SF 2%, Seattle 2%</t>
  </si>
  <si>
    <t xml:space="preserve">Supporting data: Ch.5 LI Infographic reached an audience that was 61% health-domain-relevant by industry (Public Health 25%, Hospitals/Health Care 14%, Non-profit 9%, Research 7%, Higher Ed 6%). This is exceptional audience quality for an organic post with no ad spend.</t>
  </si>
  <si>
    <t xml:space="preserve">FINDING 3 — FB "Suggested" traffic is the algorithmic gatekeeper for content-country alignment</t>
  </si>
  <si>
    <t xml:space="preserve">CLAIM: On Facebook, content-country alignment activates only when a post is selected by FB's 'Suggested' algorithmic promotion. The relationship is dose-responsive: the higher the share of traffic arriving via Suggested, the more closely the audience geography realigns to the content topic instead of the creator's follower base. This is the sharpest methodological insight from the entire extraction.</t>
  </si>
  <si>
    <t xml:space="preserve">EVIDENCE — Dose-response pattern across 3 posts</t>
  </si>
  <si>
    <t xml:space="preserve">Post</t>
  </si>
  <si>
    <t xml:space="preserve">Suggested %</t>
  </si>
  <si>
    <t xml:space="preserve">Non-followers %</t>
  </si>
  <si>
    <t xml:space="preserve">US Audience %</t>
  </si>
  <si>
    <t xml:space="preserve">Effect</t>
  </si>
  <si>
    <t xml:space="preserve">Ch.5 Explainer Video</t>
  </si>
  <si>
    <t xml:space="preserve">~50%</t>
  </si>
  <si>
    <t xml:space="preserve">N/A</t>
  </si>
  <si>
    <t xml:space="preserve">46.7%</t>
  </si>
  <si>
    <t xml:space="preserve">27.6%</t>
  </si>
  <si>
    <t xml:space="preserve">Moderate alignment</t>
  </si>
  <si>
    <t xml:space="preserve">Ch.6 Slider</t>
  </si>
  <si>
    <t xml:space="preserve">59.8%</t>
  </si>
  <si>
    <t xml:space="preserve">65.5%</t>
  </si>
  <si>
    <t xml:space="preserve">70.2%</t>
  </si>
  <si>
    <t xml:space="preserve">26.1%</t>
  </si>
  <si>
    <t xml:space="preserve">Strong alignment</t>
  </si>
  <si>
    <t xml:space="preserve">Ch.6 Infographic</t>
  </si>
  <si>
    <t xml:space="preserve">77.5%</t>
  </si>
  <si>
    <t xml:space="preserve">81.3%</t>
  </si>
  <si>
    <t xml:space="preserve">82.3%</t>
  </si>
  <si>
    <t xml:space="preserve">14.3%</t>
  </si>
  <si>
    <t xml:space="preserve">🏆 Extreme alignment</t>
  </si>
  <si>
    <t xml:space="preserve">TACTICAL IMPLICATION: For Season 2, deliberately designing content to trigger FB Suggested algo promotion (video format, visual density, topical hashtags, policy-relevant headlines) is a repeatable route to cross-border reach without ad spend. Content that stays in friend/follower feed distribution will default to the creator's home demographic.</t>
  </si>
  <si>
    <t xml:space="preserve">FINDING 4 — The campaign arc converges on a bi-national audience in the Season Closing</t>
  </si>
  <si>
    <t xml:space="preserve">CLAIM: Each chapter reached its intended geographic audience through the algorithmic paths described in Findings 2 and 3 — Bangladesh chapters pulled BD audiences, US chapters pulled US audiences. The Season Closing post is the ONLY non-ministerial-tagged post in the entire season where US &gt; BD on Facebook. At 48.5% US / 39.3% BD, the closing post achieves a near-even bi-national split — appropriate for a piece that explicitly bridges both publisher profiles (linking Daily Star and Eastern Echo author pages in the caption). The campaign's data mirrors its narrative thesis.</t>
  </si>
  <si>
    <t xml:space="preserve">CHAPTER ARC — FB ARTICLE POST GEOGRAPHY</t>
  </si>
  <si>
    <t xml:space="preserve">Content Target</t>
  </si>
  <si>
    <t xml:space="preserve">BD %</t>
  </si>
  <si>
    <t xml:space="preserve">US %</t>
  </si>
  <si>
    <t xml:space="preserve">Note</t>
  </si>
  <si>
    <t xml:space="preserve">73.2%</t>
  </si>
  <si>
    <t xml:space="preserve">14.4%</t>
  </si>
  <si>
    <t xml:space="preserve">BD-dominant launch</t>
  </si>
  <si>
    <t xml:space="preserve">13.0%</t>
  </si>
  <si>
    <t xml:space="preserve">⭐ Ministerial-tagged peak BD</t>
  </si>
  <si>
    <t xml:space="preserve">Ch.2 Article</t>
  </si>
  <si>
    <t xml:space="preserve">63.8%</t>
  </si>
  <si>
    <t xml:space="preserve">25.5%</t>
  </si>
  <si>
    <t xml:space="preserve">Text article → reverted BD</t>
  </si>
  <si>
    <t xml:space="preserve">Ch.3 Article</t>
  </si>
  <si>
    <t xml:space="preserve">"Michigan" in headline</t>
  </si>
  <si>
    <t xml:space="preserve">48.1%</t>
  </si>
  <si>
    <t xml:space="preserve">40.2%</t>
  </si>
  <si>
    <t xml:space="preserve">Geographic signal → closer split</t>
  </si>
  <si>
    <t xml:space="preserve">Bengal Basin (BD+IN)</t>
  </si>
  <si>
    <t xml:space="preserve">48.9%</t>
  </si>
  <si>
    <t xml:space="preserve">34.2%</t>
  </si>
  <si>
    <t xml:space="preserve">India 7.6% regional bleed</t>
  </si>
  <si>
    <t xml:space="preserve">⭐ Ministerial-tag replicated</t>
  </si>
  <si>
    <t xml:space="preserve">Ch.5 Article</t>
  </si>
  <si>
    <t xml:space="preserve">57.8%</t>
  </si>
  <si>
    <t xml:space="preserve">31.7%</t>
  </si>
  <si>
    <t xml:space="preserve">Intermediate</t>
  </si>
  <si>
    <t xml:space="preserve">Ch.6 Article</t>
  </si>
  <si>
    <t xml:space="preserve">62.1%</t>
  </si>
  <si>
    <t xml:space="preserve">26.6%</t>
  </si>
  <si>
    <t xml:space="preserve">🎯 Season Closing</t>
  </si>
  <si>
    <t xml:space="preserve">Bi-national reflection</t>
  </si>
  <si>
    <t xml:space="preserve">39.3%</t>
  </si>
  <si>
    <t xml:space="preserve">48.5%</t>
  </si>
  <si>
    <t xml:space="preserve">🌐 CONVERGENCE — US &gt; BD (first time)</t>
  </si>
  <si>
    <t xml:space="preserve">NARRATIVE FRAME: The data mirrors the campaign's core thesis. Health System Resilience was positioned from the start as a bi-national public health concern — both Bangladesh (investment, literacy, rescue infrastructure) and the United States (medical debt, policy volatility, workforce crisis). Each chapter reached its intended half of that audience. The closing post is where both halves meet — not because a single post suddenly found a new audience, but because the cumulative campaign had established parallel reach across both countries, and the closing piece was the first to explicitly invoke both at once.</t>
  </si>
  <si>
    <t xml:space="preserve">COMMUNITY VALIDATION — public comments that shaped Season 2 direction</t>
  </si>
  <si>
    <t xml:space="preserve">Ch.6 Explainer Video comment (Farzana Hossain Arin):</t>
  </si>
  <si>
    <t xml:space="preserve">"Choyon, I have been planning to convey a message to you as your sister! I am super proud of you ❤️. It's truly inspiring to see you involved in such a crucial project — something so important for our country and community. I was wondering — are you maintaining, or planning to maintain, a website where all this information can be found in one place? Maybe a blog or a dedicated platform? These efforts are extremely valuable and deserve to be easily accessible."</t>
  </si>
  <si>
    <t xml:space="preserve">Shafaat's reply: "I'll bring everything together into a single platform once the campaign wraps up, so all the resources can be easily accessed in one place."</t>
  </si>
  <si>
    <t xml:space="preserve">Also substantive public endorsements on Ch.1 Article thread from: Md Sanowar Hossain, Md Rekonuzzaman, Ibrahim Niloy, Nahian Bin Mahbub, Antor Rafi, Fariba Zaman, S.M. Sumon — representing cross-section of public health peers, policy professionals, and general community.</t>
  </si>
  <si>
    <t xml:space="preserve">SEASON 2 DIRECTION (validated by community): Build a unified content home — a single platform where all HSR campaign materials can be accessed, including chapter articles, infographics, videos, and supporting data. This was not a planned deliverable at Season 1 launch; it emerged from direct community demand and validation during Ch.6. This is the kind of qualitative signal that doesn't appear in impression counts but shapes the trajectory of the next campaign cycle.</t>
  </si>
  <si>
    <t xml:space="preserve">Methodology — Measurement Framework &amp; Calculation Rules</t>
  </si>
  <si>
    <t xml:space="preserve">Every rule applied to this dataset, documented for reproducibility and academic review.</t>
  </si>
  <si>
    <t xml:space="preserve">DATA SOURCE HIERARCHY</t>
  </si>
  <si>
    <t xml:space="preserve">Item</t>
  </si>
  <si>
    <t xml:space="preserve">Rule / Definition</t>
  </si>
  <si>
    <t xml:space="preserve">Application Note</t>
  </si>
  <si>
    <t xml:space="preserve">1</t>
  </si>
  <si>
    <t xml:space="preserve">Authoritative for Facebook chapter views, viewers, engagement, content type distribution, follower/non-follower splits, and top countries.</t>
  </si>
  <si>
    <t xml:space="preserve">2</t>
  </si>
  <si>
    <t xml:space="preserve">LinkedIn Analytics Dashboard</t>
  </si>
  <si>
    <t xml:space="preserve">Authoritative for LinkedIn chapter impressions, members reached, social engagements, and per-post city/industry/seniority breakdowns.</t>
  </si>
  <si>
    <t xml:space="preserve">3</t>
  </si>
  <si>
    <t xml:space="preserve">Individual post insights</t>
  </si>
  <si>
    <t xml:space="preserve">Source for Instagram native view calculations, post-level engagement breakdowns, and per-post geographic distribution.</t>
  </si>
  <si>
    <t xml:space="preserve">4</t>
  </si>
  <si>
    <t xml:space="preserve">FB cross-post reference (Instagram views)</t>
  </si>
  <si>
    <t xml:space="preserve">Used as cross-validation for IG Reel native views. Matches post-level IG 'From Other' subtractions with perfect accuracy in multiple cases.</t>
  </si>
  <si>
    <t xml:space="preserve">CALCULATION METHODOLOGY</t>
  </si>
  <si>
    <t xml:space="preserve">FB views</t>
  </si>
  <si>
    <t xml:space="preserve">Dashboard-authoritative</t>
  </si>
  <si>
    <t xml:space="preserve">Always use chapter dashboard custom date range as headline figure.</t>
  </si>
  <si>
    <t xml:space="preserve">FB engagement rate</t>
  </si>
  <si>
    <t xml:space="preserve">Social-Only: (Reactions + Comments + Shares) ÷ Views. Platform-Defined: FB's 'engagement' total which includes clicks.</t>
  </si>
  <si>
    <t xml:space="preserve">Reported as both measures where relevant.</t>
  </si>
  <si>
    <t xml:space="preserve">LI impressions</t>
  </si>
  <si>
    <t xml:space="preserve">Always use chapter dashboard custom date range.</t>
  </si>
  <si>
    <t xml:space="preserve">LI reach</t>
  </si>
  <si>
    <t xml:space="preserve">Dashboard provides deduplicated 'members reached'; post sums double-count.</t>
  </si>
  <si>
    <t xml:space="preserve">IG native views (feed posts)</t>
  </si>
  <si>
    <t xml:space="preserve">Total Views − 'From Other'</t>
  </si>
  <si>
    <t xml:space="preserve">'From Other' represents cross-post referral traffic (primarily FB→IG cross-post link).</t>
  </si>
  <si>
    <t xml:space="preserve">IG native views (Reels)</t>
  </si>
  <si>
    <t xml:space="preserve">Total Views − FB-reported 'Instagram views'</t>
  </si>
  <si>
    <t xml:space="preserve">Reel insights do not display 'From Home/Other/Profile' breakdown. FB's post-insights panel reports a separate 'Instagram views' count for cross-posted Reels, which is used as the subtraction value. Cross-validates exactly in Ch.3, Ch.4, Ch.5 Reels.</t>
  </si>
  <si>
    <t xml:space="preserve">Transition post attribution</t>
  </si>
  <si>
    <t xml:space="preserve">Belongs to the chapter it closes</t>
  </si>
  <si>
    <t xml:space="preserve">Not the chapter/report it previews. Applied consistently across all chapters.</t>
  </si>
  <si>
    <t xml:space="preserve">Launch Post reconciliation</t>
  </si>
  <si>
    <t xml:space="preserve">Nested inside Ch.1 dashboard window</t>
  </si>
  <si>
    <t xml:space="preserve">Launch Post is counted once — inside Ch.1 FB/LI dashboard window on those platforms, and as a standalone add on Instagram (where native views are post-sum derived).</t>
  </si>
  <si>
    <t xml:space="preserve">CHAPTER STRUCTURE</t>
  </si>
  <si>
    <t xml:space="preserve">6-post cascade</t>
  </si>
  <si>
    <t xml:space="preserve">Teaser → Article Post → Explainer Video → Slider → Infographic → Transition</t>
  </si>
  <si>
    <t xml:space="preserve">Standard full cascade — applied to Ch.1, Ch.2, Ch.3, Ch.6</t>
  </si>
  <si>
    <t xml:space="preserve">5-post cascade</t>
  </si>
  <si>
    <t xml:space="preserve">Teaser → Article → Explainer → Slider → Infographic (no Transition)</t>
  </si>
  <si>
    <t xml:space="preserve">Applied to Ch.4 and Ch.5</t>
  </si>
  <si>
    <t xml:space="preserve">4-post interstitial</t>
  </si>
  <si>
    <t xml:space="preserve">Article → Explainer → Slider → Infographic (no Teaser, no Transition)</t>
  </si>
  <si>
    <t xml:space="preserve">Applied to Special Report only</t>
  </si>
  <si>
    <t xml:space="preserve">Single-post events</t>
  </si>
  <si>
    <t xml:space="preserve">Launch Post, Season Closing</t>
  </si>
  <si>
    <t xml:space="preserve">Published as unified cross-platform pieces</t>
  </si>
  <si>
    <t xml:space="preserve">DATA CAPTURE PROCESS</t>
  </si>
  <si>
    <t xml:space="preserve">Capture method</t>
  </si>
  <si>
    <t xml:space="preserve">Manual screenshots of native dashboards</t>
  </si>
  <si>
    <t xml:space="preserve">No API aggregation tool was used. This campaign is a solo-practitioner execution.</t>
  </si>
  <si>
    <t xml:space="preserve">Capture timing</t>
  </si>
  <si>
    <t xml:space="preserve">End-of-chapter + lifetime reviews</t>
  </si>
  <si>
    <t xml:space="preserve">Individual post insights were captured after chapter conclusion (typically 2–14 days post-publication).</t>
  </si>
  <si>
    <t xml:space="preserve">Reconciliation gap</t>
  </si>
  <si>
    <t xml:space="preserve">96.6% on FB (35,735 of 36,997); 94.7% on LI (12,364 of 13,054)</t>
  </si>
  <si>
    <t xml:space="preserve">Small residuals expected from window-boundary gaps, profile discovery, reshares, and hashtag tail traffic. See Reconciliation tab for full explanation.</t>
  </si>
  <si>
    <t xml:space="preserve">Country data gaps</t>
  </si>
  <si>
    <t xml:space="preserve">FB 'Top countries' panel not always visible for every post in compilation deck</t>
  </si>
  <si>
    <t xml:space="preserve">Country data captured per post where panel is visible; missing posts noted. Key article posts and video posts all captured.</t>
  </si>
  <si>
    <t xml:space="preserve">BENCHMARK COMPARISON CAVEAT</t>
  </si>
  <si>
    <t xml:space="preserve">Industry benchmark context</t>
  </si>
  <si>
    <t xml:space="preserve">Reflects organizational pages with dedicated teams and paid budgets</t>
  </si>
  <si>
    <t xml:space="preserve">This campaign</t>
  </si>
  <si>
    <t xml:space="preserve">Single practitioner, $0 ad spend, 8-week execution window</t>
  </si>
  <si>
    <t xml:space="preserve">Benchmark comparisons are therefore conservative — they compare a solo volunteer campaign against funded multi-person industry operations.</t>
  </si>
  <si>
    <t xml:space="preserve">References (APA 7th Edition)</t>
  </si>
  <si>
    <t xml:space="preserve">Industry benchmark sources used for engagement rate comparisons in the Season 1 report deliverables.</t>
  </si>
  <si>
    <t xml:space="preserve">HEALTHCARE INDUSTRY BENCHMARK RANGES</t>
  </si>
  <si>
    <t xml:space="preserve">Lower Bound</t>
  </si>
  <si>
    <t xml:space="preserve">Upper Bound</t>
  </si>
  <si>
    <t xml:space="preserve">Source</t>
  </si>
  <si>
    <t xml:space="preserve">0.30%</t>
  </si>
  <si>
    <t xml:space="preserve">2.22%</t>
  </si>
  <si>
    <t xml:space="preserve">Engagement rate (healthcare)</t>
  </si>
  <si>
    <t xml:space="preserve">Market.us; Mikolajczyk &amp; Stanton</t>
  </si>
  <si>
    <t xml:space="preserve">0.58%</t>
  </si>
  <si>
    <t xml:space="preserve">1.60%</t>
  </si>
  <si>
    <t xml:space="preserve">Hootsuite Social Media Benchmarks</t>
  </si>
  <si>
    <t xml:space="preserve">3.30%</t>
  </si>
  <si>
    <t xml:space="preserve">Industry average engagement rate</t>
  </si>
  <si>
    <t xml:space="preserve">Closely; Socialinsider</t>
  </si>
  <si>
    <t xml:space="preserve">CAVEAT: Industry benchmarks reflect organizational pages with dedicated social media teams and paid advertising budgets. This campaign was executed by a single practitioner with $0 ad spend — making any comparison against these benchmarks conservative by design.</t>
  </si>
  <si>
    <t xml:space="preserve">FULL CITATIONS</t>
  </si>
  <si>
    <t xml:space="preserve">Closely. (2026, January 12). LinkedIn engagement rate benchmarks by industry 2025. https://blog.closelyhq.com/linkedin-engagement-rate-benchmarks-by-industry/</t>
  </si>
  <si>
    <t xml:space="preserve">Market.us. (2026, February 2). Social media in healthcare statistics and facts (2026). https://media.market.us/social-media-in-healthcare-statistics/</t>
  </si>
  <si>
    <t xml:space="preserve">Mikolajczyk, K., &amp; Stanton, L. (2025, April 29). Healthcare social media benchmarks: 2025 research. Hootsuite Blog. https://blog.hootsuite.com/healthcare-social-media-benchmarks/</t>
  </si>
  <si>
    <t xml:space="preserve">Social Champ. (2025, January 2). Social media benchmarks 2025: Key insights for marketers. https://www.socialchamp.com/blog/social-media-benchmarks/</t>
  </si>
  <si>
    <t xml:space="preserve">Socialinsider. (2025, September 22). LinkedIn benchmarks 2025. https://www.socialinsider.io/social-media-benchmarks/linkedin</t>
  </si>
  <si>
    <t xml:space="preserve">PRIMARY CONTENT PUBLISHERS</t>
  </si>
  <si>
    <t xml:space="preserve">Bangladesh (BD chapters: Ch.1, Ch.4)</t>
  </si>
  <si>
    <t xml:space="preserve">https://www.thedailystar.net/author/md-shafaat-ali-choyon</t>
  </si>
  <si>
    <t xml:space="preserve">United States (US chapters: Ch.2, Ch.3, Ch.5, Ch.6)</t>
  </si>
  <si>
    <t xml:space="preserve">https://www.easternecho.com/staff/shafaat-ali-choyon</t>
  </si>
  <si>
    <t xml:space="preserve">Native social platforms</t>
  </si>
  <si>
    <t xml:space="preserve">Bi-national pieces (Launch, Special Report, Closing)</t>
  </si>
  <si>
    <t xml:space="preserve">Facebook / LinkedIn / Instagram</t>
  </si>
</sst>
</file>

<file path=xl/styles.xml><?xml version="1.0" encoding="utf-8"?>
<styleSheet xmlns="http://schemas.openxmlformats.org/spreadsheetml/2006/main">
  <numFmts count="5">
    <numFmt numFmtId="164" formatCode="General"/>
    <numFmt numFmtId="165" formatCode="#,##0"/>
    <numFmt numFmtId="166" formatCode="General"/>
    <numFmt numFmtId="167" formatCode="0.0%"/>
    <numFmt numFmtId="168" formatCode="0.0\%"/>
  </numFmts>
  <fonts count="20">
    <font>
      <sz val="11"/>
      <color theme="1"/>
      <name val="Calibri"/>
      <family val="2"/>
      <charset val="1"/>
    </font>
    <font>
      <sz val="10"/>
      <name val="Arial"/>
      <family val="0"/>
    </font>
    <font>
      <sz val="10"/>
      <name val="Arial"/>
      <family val="0"/>
    </font>
    <font>
      <sz val="10"/>
      <name val="Arial"/>
      <family val="0"/>
    </font>
    <font>
      <b val="true"/>
      <sz val="20"/>
      <color rgb="FF2C3E50"/>
      <name val="Calibri"/>
      <family val="0"/>
      <charset val="1"/>
    </font>
    <font>
      <i val="true"/>
      <sz val="13"/>
      <color rgb="FF16A085"/>
      <name val="Calibri"/>
      <family val="0"/>
      <charset val="1"/>
    </font>
    <font>
      <sz val="10"/>
      <color rgb="FF000000"/>
      <name val="Calibri"/>
      <family val="0"/>
      <charset val="1"/>
    </font>
    <font>
      <b val="true"/>
      <sz val="12"/>
      <color rgb="FFFFFFFF"/>
      <name val="Calibri"/>
      <family val="0"/>
      <charset val="1"/>
    </font>
    <font>
      <b val="true"/>
      <sz val="10"/>
      <color rgb="FF000000"/>
      <name val="Calibri"/>
      <family val="0"/>
      <charset val="1"/>
    </font>
    <font>
      <b val="true"/>
      <sz val="11"/>
      <color rgb="FF2980B9"/>
      <name val="Calibri"/>
      <family val="0"/>
      <charset val="1"/>
    </font>
    <font>
      <i val="true"/>
      <sz val="9"/>
      <color rgb="FF95A5A6"/>
      <name val="Calibri"/>
      <family val="0"/>
      <charset val="1"/>
    </font>
    <font>
      <b val="true"/>
      <sz val="11"/>
      <color rgb="FF2C3E50"/>
      <name val="Calibri"/>
      <family val="0"/>
      <charset val="1"/>
    </font>
    <font>
      <b val="true"/>
      <sz val="9"/>
      <color rgb="FFFFFFFF"/>
      <name val="Calibri"/>
      <family val="0"/>
      <charset val="1"/>
    </font>
    <font>
      <b val="true"/>
      <sz val="9"/>
      <color rgb="FF000000"/>
      <name val="Calibri"/>
      <family val="0"/>
      <charset val="1"/>
    </font>
    <font>
      <sz val="9"/>
      <color rgb="FF000000"/>
      <name val="Calibri"/>
      <family val="0"/>
      <charset val="1"/>
    </font>
    <font>
      <b val="true"/>
      <sz val="16"/>
      <color rgb="FF2C3E50"/>
      <name val="Calibri"/>
      <family val="0"/>
      <charset val="1"/>
    </font>
    <font>
      <i val="true"/>
      <sz val="11"/>
      <color rgb="FF16A085"/>
      <name val="Calibri"/>
      <family val="0"/>
      <charset val="1"/>
    </font>
    <font>
      <b val="true"/>
      <sz val="10"/>
      <color rgb="FFFFFFFF"/>
      <name val="Calibri"/>
      <family val="0"/>
      <charset val="1"/>
    </font>
    <font>
      <b val="true"/>
      <sz val="13"/>
      <color rgb="FFFFFFFF"/>
      <name val="Calibri"/>
      <family val="0"/>
      <charset val="1"/>
    </font>
    <font>
      <i val="true"/>
      <sz val="10"/>
      <color rgb="FF2C3E50"/>
      <name val="Calibri"/>
      <family val="0"/>
      <charset val="1"/>
    </font>
  </fonts>
  <fills count="13">
    <fill>
      <patternFill patternType="none"/>
    </fill>
    <fill>
      <patternFill patternType="gray125"/>
    </fill>
    <fill>
      <patternFill patternType="solid">
        <fgColor rgb="FF2C3E50"/>
        <bgColor rgb="FF333399"/>
      </patternFill>
    </fill>
    <fill>
      <patternFill patternType="solid">
        <fgColor rgb="FFF7F9FC"/>
        <bgColor rgb="FFFFFFFF"/>
      </patternFill>
    </fill>
    <fill>
      <patternFill patternType="solid">
        <fgColor rgb="FFE8ECEF"/>
        <bgColor rgb="FFE8EAF6"/>
      </patternFill>
    </fill>
    <fill>
      <patternFill patternType="solid">
        <fgColor rgb="FF16A085"/>
        <bgColor rgb="FF008080"/>
      </patternFill>
    </fill>
    <fill>
      <patternFill patternType="solid">
        <fgColor rgb="FF2980B9"/>
        <bgColor rgb="FF008080"/>
      </patternFill>
    </fill>
    <fill>
      <patternFill patternType="solid">
        <fgColor rgb="FFD4A745"/>
        <bgColor rgb="FFFF8080"/>
      </patternFill>
    </fill>
    <fill>
      <patternFill patternType="solid">
        <fgColor rgb="FFFFF9E6"/>
        <bgColor rgb="FFFFF4D6"/>
      </patternFill>
    </fill>
    <fill>
      <patternFill patternType="solid">
        <fgColor rgb="FFFFF4D6"/>
        <bgColor rgb="FFFFF9E6"/>
      </patternFill>
    </fill>
    <fill>
      <patternFill patternType="solid">
        <fgColor rgb="FFE8F8F5"/>
        <bgColor rgb="FFF7F9FC"/>
      </patternFill>
    </fill>
    <fill>
      <patternFill patternType="solid">
        <fgColor rgb="FFE8EAF6"/>
        <bgColor rgb="FFE8ECEF"/>
      </patternFill>
    </fill>
    <fill>
      <patternFill patternType="solid">
        <fgColor rgb="FFA3E4D7"/>
        <bgColor rgb="FFC0C0C0"/>
      </patternFill>
    </fill>
  </fills>
  <borders count="2">
    <border diagonalUp="false" diagonalDown="false">
      <left/>
      <right/>
      <top/>
      <bottom/>
      <diagonal/>
    </border>
    <border diagonalUp="false" diagonalDown="false">
      <left style="thin">
        <color rgb="FF95A5A6"/>
      </left>
      <right style="thin">
        <color rgb="FF95A5A6"/>
      </right>
      <top style="thin">
        <color rgb="FF95A5A6"/>
      </top>
      <bottom style="thin">
        <color rgb="FF95A5A6"/>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2" borderId="0" xfId="0" applyFont="true" applyBorder="true" applyAlignment="true" applyProtection="false">
      <alignment horizontal="center" vertical="center" textRotation="0" wrapText="true" indent="0" shrinkToFit="false"/>
      <protection locked="true" hidden="false"/>
    </xf>
    <xf numFmtId="164" fontId="8" fillId="3" borderId="0" xfId="0" applyFont="tru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9" fillId="3" borderId="0" xfId="0" applyFont="true" applyBorder="false" applyAlignment="true" applyProtection="false">
      <alignment horizontal="right" vertical="center" textRotation="0" wrapText="true" indent="0" shrinkToFit="false"/>
      <protection locked="true" hidden="false"/>
    </xf>
    <xf numFmtId="164" fontId="10" fillId="3" borderId="0" xfId="0" applyFont="true" applyBorder="true" applyAlignment="false" applyProtection="false">
      <alignment horizontal="general" vertical="bottom" textRotation="0" wrapText="false" indent="0" shrinkToFit="false"/>
      <protection locked="true" hidden="false"/>
    </xf>
    <xf numFmtId="164" fontId="8" fillId="4" borderId="0" xfId="0" applyFont="true" applyBorder="true" applyAlignment="false" applyProtection="false">
      <alignment horizontal="general" vertical="bottom" textRotation="0" wrapText="false" indent="0" shrinkToFit="false"/>
      <protection locked="true" hidden="false"/>
    </xf>
    <xf numFmtId="164" fontId="6" fillId="4" borderId="0"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2" borderId="0" xfId="0" applyFont="true" applyBorder="false" applyAlignment="true" applyProtection="false">
      <alignment horizontal="center" vertical="center" textRotation="0" wrapText="true" indent="0" shrinkToFit="false"/>
      <protection locked="true" hidden="false"/>
    </xf>
    <xf numFmtId="164" fontId="12" fillId="5" borderId="0" xfId="0" applyFont="true" applyBorder="false" applyAlignment="true" applyProtection="false">
      <alignment horizontal="center" vertical="center" textRotation="0" wrapText="true" indent="0" shrinkToFit="false"/>
      <protection locked="true" hidden="false"/>
    </xf>
    <xf numFmtId="164" fontId="12" fillId="6" borderId="0" xfId="0" applyFont="true" applyBorder="false" applyAlignment="true" applyProtection="false">
      <alignment horizontal="center" vertical="center" textRotation="0" wrapText="true" indent="0" shrinkToFit="false"/>
      <protection locked="true" hidden="false"/>
    </xf>
    <xf numFmtId="164" fontId="13" fillId="7" borderId="0" xfId="0" applyFont="true" applyBorder="false" applyAlignment="true" applyProtection="false">
      <alignment horizontal="center" vertical="center" textRotation="0" wrapText="true" indent="0" shrinkToFit="false"/>
      <protection locked="true" hidden="false"/>
    </xf>
    <xf numFmtId="164" fontId="13" fillId="3" borderId="0" xfId="0" applyFont="true" applyBorder="fals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center" vertical="center" textRotation="0" wrapText="true" indent="0" shrinkToFit="false"/>
      <protection locked="true" hidden="false"/>
    </xf>
    <xf numFmtId="164" fontId="15" fillId="0" borderId="0"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true" applyAlignment="false" applyProtection="false">
      <alignment horizontal="general" vertical="bottom" textRotation="0" wrapText="false" indent="0" shrinkToFit="false"/>
      <protection locked="true" hidden="false"/>
    </xf>
    <xf numFmtId="164" fontId="7" fillId="6" borderId="1" xfId="0" applyFont="true" applyBorder="true" applyAlignment="true" applyProtection="false">
      <alignment horizontal="center" vertical="center" textRotation="0" wrapText="true" indent="0" shrinkToFit="false"/>
      <protection locked="true" hidden="false"/>
    </xf>
    <xf numFmtId="164" fontId="6" fillId="3" borderId="1" xfId="0" applyFont="true" applyBorder="true" applyAlignment="true" applyProtection="false">
      <alignment horizontal="left" vertical="center" textRotation="0" wrapText="true" indent="0" shrinkToFit="false"/>
      <protection locked="true" hidden="false"/>
    </xf>
    <xf numFmtId="165" fontId="6" fillId="3" borderId="1" xfId="0" applyFont="true" applyBorder="true" applyAlignment="true" applyProtection="false">
      <alignment horizontal="right" vertical="center" textRotation="0" wrapText="true" indent="0" shrinkToFit="false"/>
      <protection locked="true" hidden="false"/>
    </xf>
    <xf numFmtId="164" fontId="6" fillId="3" borderId="1" xfId="0" applyFont="true" applyBorder="true" applyAlignment="true" applyProtection="false">
      <alignment horizontal="right" vertical="center" textRotation="0" wrapText="true" indent="0" shrinkToFit="false"/>
      <protection locked="true" hidden="false"/>
    </xf>
    <xf numFmtId="164" fontId="6" fillId="0" borderId="1" xfId="0" applyFont="true" applyBorder="true" applyAlignment="true" applyProtection="false">
      <alignment horizontal="left" vertical="center" textRotation="0" wrapText="true" indent="0" shrinkToFit="false"/>
      <protection locked="true" hidden="false"/>
    </xf>
    <xf numFmtId="164" fontId="6" fillId="0" borderId="1" xfId="0" applyFont="true" applyBorder="true" applyAlignment="true" applyProtection="false">
      <alignment horizontal="right" vertical="center" textRotation="0" wrapText="true" indent="0" shrinkToFit="false"/>
      <protection locked="true" hidden="false"/>
    </xf>
    <xf numFmtId="165" fontId="6" fillId="0" borderId="1" xfId="0" applyFont="true" applyBorder="true" applyAlignment="true" applyProtection="false">
      <alignment horizontal="right" vertical="center" textRotation="0" wrapText="true" indent="0" shrinkToFit="false"/>
      <protection locked="true" hidden="false"/>
    </xf>
    <xf numFmtId="164" fontId="6" fillId="3"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6" fontId="8" fillId="4" borderId="0" xfId="0" applyFont="true" applyBorder="false" applyAlignment="true" applyProtection="false">
      <alignment horizontal="center" vertical="center" textRotation="0" wrapText="true" indent="0" shrinkToFit="false"/>
      <protection locked="true" hidden="false"/>
    </xf>
    <xf numFmtId="164" fontId="10" fillId="0" borderId="0" xfId="0" applyFont="true" applyBorder="true" applyAlignment="true" applyProtection="false">
      <alignment horizontal="left" vertical="top" textRotation="0" wrapText="tru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8" fillId="8" borderId="1" xfId="0" applyFont="true" applyBorder="true" applyAlignment="true" applyProtection="false">
      <alignment horizontal="left" vertical="center" textRotation="0" wrapText="true" indent="0" shrinkToFit="false"/>
      <protection locked="true" hidden="false"/>
    </xf>
    <xf numFmtId="164" fontId="6" fillId="8" borderId="1" xfId="0" applyFont="true" applyBorder="true" applyAlignment="true" applyProtection="false">
      <alignment horizontal="left" vertical="center" textRotation="0" wrapText="true" indent="0" shrinkToFit="false"/>
      <protection locked="true" hidden="false"/>
    </xf>
    <xf numFmtId="165" fontId="6" fillId="8" borderId="1" xfId="0" applyFont="true" applyBorder="true" applyAlignment="true" applyProtection="false">
      <alignment horizontal="center" vertical="center" textRotation="0" wrapText="true" indent="0" shrinkToFit="false"/>
      <protection locked="true" hidden="false"/>
    </xf>
    <xf numFmtId="164" fontId="6" fillId="8" borderId="1" xfId="0" applyFont="true" applyBorder="true" applyAlignment="true" applyProtection="false">
      <alignment horizontal="center" vertical="center" textRotation="0" wrapText="true" indent="0" shrinkToFit="false"/>
      <protection locked="true" hidden="false"/>
    </xf>
    <xf numFmtId="164" fontId="10" fillId="8"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5" fontId="6" fillId="0" borderId="1" xfId="0" applyFont="true" applyBorder="true" applyAlignment="true" applyProtection="false">
      <alignment horizontal="center" vertical="center" textRotation="0" wrapText="true" indent="0" shrinkToFit="false"/>
      <protection locked="true" hidden="false"/>
    </xf>
    <xf numFmtId="165" fontId="8" fillId="0" borderId="1" xfId="0" applyFont="true" applyBorder="true" applyAlignment="true" applyProtection="false">
      <alignment horizontal="center" vertical="center" textRotation="0" wrapText="true" indent="0" shrinkToFit="false"/>
      <protection locked="true" hidden="false"/>
    </xf>
    <xf numFmtId="164" fontId="8" fillId="3" borderId="1" xfId="0" applyFont="true" applyBorder="true" applyAlignment="true" applyProtection="false">
      <alignment horizontal="left" vertical="center" textRotation="0" wrapText="true" indent="0" shrinkToFit="false"/>
      <protection locked="true" hidden="false"/>
    </xf>
    <xf numFmtId="165" fontId="6" fillId="3" borderId="1" xfId="0" applyFont="true" applyBorder="true" applyAlignment="true" applyProtection="false">
      <alignment horizontal="center" vertical="center" textRotation="0" wrapText="true" indent="0" shrinkToFit="false"/>
      <protection locked="true" hidden="false"/>
    </xf>
    <xf numFmtId="165" fontId="8" fillId="3" borderId="1" xfId="0" applyFont="true" applyBorder="true" applyAlignment="true" applyProtection="false">
      <alignment horizontal="center" vertical="center" textRotation="0" wrapText="true" indent="0" shrinkToFit="false"/>
      <protection locked="true" hidden="false"/>
    </xf>
    <xf numFmtId="165" fontId="7" fillId="2" borderId="0" xfId="0" applyFont="true" applyBorder="false" applyAlignment="true" applyProtection="false">
      <alignment horizontal="center" vertical="center" textRotation="0" wrapText="tru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7" fillId="5" borderId="0" xfId="0" applyFont="true" applyBorder="true" applyAlignment="true" applyProtection="false">
      <alignment horizontal="center" vertical="center" textRotation="0" wrapText="true" indent="0" shrinkToFit="false"/>
      <protection locked="true" hidden="false"/>
    </xf>
    <xf numFmtId="165" fontId="7" fillId="5" borderId="0" xfId="0" applyFont="true" applyBorder="false" applyAlignment="true" applyProtection="false">
      <alignment horizontal="center" vertical="center" textRotation="0" wrapText="true" indent="0" shrinkToFit="false"/>
      <protection locked="true" hidden="false"/>
    </xf>
    <xf numFmtId="164" fontId="7" fillId="5" borderId="0" xfId="0" applyFont="true" applyBorder="false" applyAlignment="false" applyProtection="false">
      <alignment horizontal="general" vertical="bottom" textRotation="0" wrapText="false" indent="0" shrinkToFit="false"/>
      <protection locked="true" hidden="false"/>
    </xf>
    <xf numFmtId="164" fontId="8" fillId="7" borderId="0" xfId="0" applyFont="true" applyBorder="true" applyAlignment="true" applyProtection="false">
      <alignment horizontal="center" vertical="center" textRotation="0" wrapText="true" indent="0" shrinkToFit="false"/>
      <protection locked="true" hidden="false"/>
    </xf>
    <xf numFmtId="167" fontId="8" fillId="7" borderId="0" xfId="0" applyFont="true" applyBorder="false" applyAlignment="true" applyProtection="false">
      <alignment horizontal="center" vertical="center" textRotation="0" wrapText="true" indent="0" shrinkToFit="false"/>
      <protection locked="true" hidden="false"/>
    </xf>
    <xf numFmtId="164" fontId="0" fillId="7" borderId="0" xfId="0" applyFont="false" applyBorder="false" applyAlignment="false" applyProtection="false">
      <alignment horizontal="general" vertical="bottom" textRotation="0" wrapText="false" indent="0" shrinkToFit="false"/>
      <protection locked="true" hidden="false"/>
    </xf>
    <xf numFmtId="164" fontId="17" fillId="6" borderId="1" xfId="0" applyFont="true" applyBorder="true" applyAlignment="true" applyProtection="false">
      <alignment horizontal="center" vertical="center" textRotation="0" wrapText="tru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5" fontId="14" fillId="3"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center" vertical="center" textRotation="0" wrapText="true" indent="0" shrinkToFit="false"/>
      <protection locked="true" hidden="false"/>
    </xf>
    <xf numFmtId="165" fontId="14" fillId="0" borderId="1" xfId="0" applyFont="true" applyBorder="true" applyAlignment="true" applyProtection="false">
      <alignment horizontal="center" vertical="center" textRotation="0" wrapText="true" indent="0" shrinkToFit="false"/>
      <protection locked="true" hidden="false"/>
    </xf>
    <xf numFmtId="164" fontId="14" fillId="9" borderId="1" xfId="0" applyFont="true" applyBorder="true" applyAlignment="true" applyProtection="false">
      <alignment horizontal="left" vertical="center" textRotation="0" wrapText="true" indent="0" shrinkToFit="false"/>
      <protection locked="true" hidden="false"/>
    </xf>
    <xf numFmtId="164" fontId="14" fillId="9" borderId="1" xfId="0" applyFont="true" applyBorder="true" applyAlignment="true" applyProtection="false">
      <alignment horizontal="center" vertical="center" textRotation="0" wrapText="true" indent="0" shrinkToFit="false"/>
      <protection locked="true" hidden="false"/>
    </xf>
    <xf numFmtId="165" fontId="14" fillId="9" borderId="1" xfId="0" applyFont="true" applyBorder="true" applyAlignment="true" applyProtection="false">
      <alignment horizontal="center" vertical="center" textRotation="0" wrapText="true" indent="0" shrinkToFit="false"/>
      <protection locked="true" hidden="false"/>
    </xf>
    <xf numFmtId="164" fontId="14" fillId="10" borderId="1" xfId="0" applyFont="true" applyBorder="true" applyAlignment="true" applyProtection="false">
      <alignment horizontal="left" vertical="center" textRotation="0" wrapText="true" indent="0" shrinkToFit="false"/>
      <protection locked="true" hidden="false"/>
    </xf>
    <xf numFmtId="164" fontId="14" fillId="10" borderId="1" xfId="0" applyFont="true" applyBorder="true" applyAlignment="true" applyProtection="false">
      <alignment horizontal="center" vertical="center" textRotation="0" wrapText="true" indent="0" shrinkToFit="false"/>
      <protection locked="true" hidden="false"/>
    </xf>
    <xf numFmtId="165" fontId="14" fillId="10" borderId="1" xfId="0" applyFont="true" applyBorder="true" applyAlignment="true" applyProtection="false">
      <alignment horizontal="center" vertical="center" textRotation="0" wrapText="true" indent="0" shrinkToFit="false"/>
      <protection locked="true" hidden="false"/>
    </xf>
    <xf numFmtId="164" fontId="17" fillId="2" borderId="0" xfId="0" applyFont="true" applyBorder="true" applyAlignment="true" applyProtection="false">
      <alignment horizontal="center" vertical="center" textRotation="0" wrapText="true" indent="0" shrinkToFit="false"/>
      <protection locked="true" hidden="false"/>
    </xf>
    <xf numFmtId="165" fontId="17" fillId="2" borderId="0" xfId="0" applyFont="true" applyBorder="false" applyAlignment="true" applyProtection="false">
      <alignment horizontal="center" vertical="center" textRotation="0" wrapText="true" indent="0" shrinkToFit="false"/>
      <protection locked="true" hidden="false"/>
    </xf>
    <xf numFmtId="164" fontId="17" fillId="5" borderId="0" xfId="0" applyFont="true" applyBorder="true" applyAlignment="false" applyProtection="false">
      <alignment horizontal="general" vertical="bottom" textRotation="0" wrapText="false" indent="0" shrinkToFit="false"/>
      <protection locked="true" hidden="false"/>
    </xf>
    <xf numFmtId="165" fontId="17" fillId="5" borderId="0" xfId="0" applyFont="true" applyBorder="false" applyAlignment="true" applyProtection="false">
      <alignment horizontal="center" vertical="center" textRotation="0" wrapText="tru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4" fontId="17" fillId="5" borderId="0" xfId="0" applyFont="true" applyBorder="true" applyAlignment="true" applyProtection="false">
      <alignment horizontal="center" vertical="center" textRotation="0" wrapText="true" indent="0" shrinkToFit="false"/>
      <protection locked="true" hidden="false"/>
    </xf>
    <xf numFmtId="164" fontId="17" fillId="5" borderId="0" xfId="0" applyFont="true" applyBorder="false" applyAlignment="true" applyProtection="false">
      <alignment horizontal="center" vertical="center" textRotation="0" wrapText="true" indent="0" shrinkToFit="false"/>
      <protection locked="true" hidden="false"/>
    </xf>
    <xf numFmtId="168" fontId="14" fillId="3" borderId="1" xfId="0" applyFont="true" applyBorder="true" applyAlignment="true" applyProtection="false">
      <alignment horizontal="center" vertical="center" textRotation="0" wrapText="true" indent="0" shrinkToFit="false"/>
      <protection locked="true" hidden="false"/>
    </xf>
    <xf numFmtId="168" fontId="14" fillId="0" borderId="1" xfId="0" applyFont="true" applyBorder="true" applyAlignment="true" applyProtection="false">
      <alignment horizontal="center" vertical="center" textRotation="0" wrapText="true" indent="0" shrinkToFit="false"/>
      <protection locked="true" hidden="false"/>
    </xf>
    <xf numFmtId="168" fontId="14" fillId="9" borderId="1" xfId="0" applyFont="true" applyBorder="true" applyAlignment="true" applyProtection="false">
      <alignment horizontal="center" vertical="center" textRotation="0" wrapText="true" indent="0" shrinkToFit="false"/>
      <protection locked="true" hidden="false"/>
    </xf>
    <xf numFmtId="168" fontId="14" fillId="10" borderId="1" xfId="0" applyFont="true" applyBorder="true" applyAlignment="true" applyProtection="false">
      <alignment horizontal="center" vertical="center" textRotation="0" wrapText="true" indent="0" shrinkToFit="false"/>
      <protection locked="true" hidden="false"/>
    </xf>
    <xf numFmtId="164" fontId="14" fillId="11" borderId="1" xfId="0" applyFont="true" applyBorder="true" applyAlignment="true" applyProtection="false">
      <alignment horizontal="left" vertical="center" textRotation="0" wrapText="true" indent="0" shrinkToFit="false"/>
      <protection locked="true" hidden="false"/>
    </xf>
    <xf numFmtId="168" fontId="14" fillId="11" borderId="1" xfId="0" applyFont="true" applyBorder="true" applyAlignment="true" applyProtection="false">
      <alignment horizontal="center" vertical="center" textRotation="0" wrapText="true" indent="0" shrinkToFit="false"/>
      <protection locked="true" hidden="false"/>
    </xf>
    <xf numFmtId="164" fontId="14" fillId="11" borderId="1" xfId="0" applyFont="true" applyBorder="true" applyAlignment="true" applyProtection="false">
      <alignment horizontal="center" vertical="center" textRotation="0" wrapText="true" indent="0" shrinkToFit="false"/>
      <protection locked="true" hidden="false"/>
    </xf>
    <xf numFmtId="164" fontId="8" fillId="9" borderId="0" xfId="0" applyFont="true" applyBorder="true" applyAlignment="true" applyProtection="false">
      <alignment horizontal="left" vertical="center" textRotation="0" wrapText="true" indent="0" shrinkToFit="false"/>
      <protection locked="true" hidden="false"/>
    </xf>
    <xf numFmtId="164" fontId="14" fillId="9" borderId="0" xfId="0" applyFont="true" applyBorder="true" applyAlignment="false" applyProtection="false">
      <alignment horizontal="general" vertical="bottom" textRotation="0" wrapText="false" indent="0" shrinkToFit="false"/>
      <protection locked="true" hidden="false"/>
    </xf>
    <xf numFmtId="164" fontId="8" fillId="10" borderId="0" xfId="0" applyFont="true" applyBorder="true" applyAlignment="true" applyProtection="false">
      <alignment horizontal="left" vertical="center" textRotation="0" wrapText="true" indent="0" shrinkToFit="false"/>
      <protection locked="true" hidden="false"/>
    </xf>
    <xf numFmtId="164" fontId="14" fillId="10" borderId="0"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left" vertical="center" textRotation="0" wrapText="true" indent="0" shrinkToFit="false"/>
      <protection locked="true" hidden="false"/>
    </xf>
    <xf numFmtId="164" fontId="14" fillId="0" borderId="0" xfId="0" applyFont="true" applyBorder="true" applyAlignment="false" applyProtection="false">
      <alignment horizontal="general" vertical="bottom" textRotation="0" wrapText="false" indent="0" shrinkToFit="false"/>
      <protection locked="true" hidden="false"/>
    </xf>
    <xf numFmtId="164" fontId="8" fillId="11" borderId="0" xfId="0" applyFont="true" applyBorder="true" applyAlignment="true" applyProtection="false">
      <alignment horizontal="left" vertical="center" textRotation="0" wrapText="true" indent="0" shrinkToFit="false"/>
      <protection locked="true" hidden="false"/>
    </xf>
    <xf numFmtId="164" fontId="14" fillId="11" borderId="0"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center" vertical="center" textRotation="0" wrapText="true" indent="0" shrinkToFit="false"/>
      <protection locked="true" hidden="false"/>
    </xf>
    <xf numFmtId="164" fontId="17" fillId="6" borderId="0" xfId="0" applyFont="true" applyBorder="true" applyAlignment="true" applyProtection="false">
      <alignment horizontal="center"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4" fontId="6" fillId="9" borderId="1" xfId="0" applyFont="true" applyBorder="true" applyAlignment="true" applyProtection="false">
      <alignment horizontal="left" vertical="center" textRotation="0" wrapText="true" indent="0" shrinkToFit="false"/>
      <protection locked="true" hidden="false"/>
    </xf>
    <xf numFmtId="164" fontId="8" fillId="9" borderId="1" xfId="0" applyFont="true" applyBorder="true" applyAlignment="true" applyProtection="false">
      <alignment horizontal="center" vertical="center" textRotation="0" wrapText="tru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7" fontId="6" fillId="3" borderId="1" xfId="0" applyFont="true" applyBorder="true" applyAlignment="true" applyProtection="false">
      <alignment horizontal="center" vertical="center" textRotation="0" wrapText="true" indent="0" shrinkToFit="false"/>
      <protection locked="true" hidden="false"/>
    </xf>
    <xf numFmtId="167" fontId="8" fillId="9" borderId="1" xfId="0" applyFont="true" applyBorder="true" applyAlignment="true" applyProtection="false">
      <alignment horizontal="center" vertical="center" textRotation="0" wrapText="true" indent="0" shrinkToFit="false"/>
      <protection locked="true" hidden="false"/>
    </xf>
    <xf numFmtId="167" fontId="6" fillId="0"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true" applyAlignment="true" applyProtection="false">
      <alignment horizontal="left" vertical="top" textRotation="0" wrapText="true" indent="0" shrinkToFit="false"/>
      <protection locked="true" hidden="false"/>
    </xf>
    <xf numFmtId="164" fontId="18" fillId="2" borderId="0" xfId="0" applyFont="true" applyBorder="true" applyAlignment="true" applyProtection="false">
      <alignment horizontal="left" vertical="center" textRotation="0" wrapText="true" indent="0" shrinkToFit="false"/>
      <protection locked="true" hidden="false"/>
    </xf>
    <xf numFmtId="164" fontId="6" fillId="3" borderId="0" xfId="0" applyFont="true" applyBorder="true" applyAlignment="true" applyProtection="false">
      <alignment horizontal="left" vertical="top" textRotation="0" wrapText="true" indent="0" shrinkToFit="false"/>
      <protection locked="true" hidden="false"/>
    </xf>
    <xf numFmtId="164" fontId="17" fillId="5" borderId="1" xfId="0" applyFont="true" applyBorder="true" applyAlignment="true" applyProtection="false">
      <alignment horizontal="center" vertical="center" textRotation="0" wrapText="true" indent="0" shrinkToFit="false"/>
      <protection locked="true" hidden="false"/>
    </xf>
    <xf numFmtId="164" fontId="19" fillId="9" borderId="0" xfId="0" applyFont="true" applyBorder="true" applyAlignment="true" applyProtection="false">
      <alignment horizontal="left" vertical="top" textRotation="0" wrapText="true" indent="0" shrinkToFit="false"/>
      <protection locked="true" hidden="false"/>
    </xf>
    <xf numFmtId="164" fontId="19" fillId="10" borderId="0" xfId="0" applyFont="true" applyBorder="true" applyAlignment="true" applyProtection="false">
      <alignment horizontal="left" vertical="top" textRotation="0" wrapText="true" indent="0" shrinkToFit="false"/>
      <protection locked="true" hidden="false"/>
    </xf>
    <xf numFmtId="164" fontId="14" fillId="12" borderId="1" xfId="0" applyFont="true" applyBorder="true" applyAlignment="true" applyProtection="false">
      <alignment horizontal="center" vertical="center" textRotation="0" wrapText="true" indent="0" shrinkToFit="false"/>
      <protection locked="true" hidden="false"/>
    </xf>
    <xf numFmtId="164" fontId="14" fillId="12" borderId="1" xfId="0" applyFont="true" applyBorder="true" applyAlignment="true" applyProtection="false">
      <alignment horizontal="left" vertical="center" textRotation="0" wrapText="true" indent="0" shrinkToFit="false"/>
      <protection locked="true" hidden="false"/>
    </xf>
    <xf numFmtId="164" fontId="19" fillId="11" borderId="0" xfId="0" applyFont="true" applyBorder="true" applyAlignment="true" applyProtection="false">
      <alignment horizontal="left" vertical="top" textRotation="0" wrapText="true" indent="0" shrinkToFit="false"/>
      <protection locked="true" hidden="false"/>
    </xf>
    <xf numFmtId="164" fontId="18" fillId="5" borderId="0" xfId="0" applyFont="true" applyBorder="true" applyAlignment="true" applyProtection="false">
      <alignment horizontal="left" vertical="center" textRotation="0" wrapText="true" indent="0" shrinkToFit="false"/>
      <protection locked="true" hidden="false"/>
    </xf>
    <xf numFmtId="164" fontId="8" fillId="3" borderId="0" xfId="0" applyFont="true" applyBorder="true" applyAlignment="false" applyProtection="false">
      <alignment horizontal="general" vertical="bottom" textRotation="0" wrapText="false" indent="0" shrinkToFit="false"/>
      <protection locked="true" hidden="false"/>
    </xf>
    <xf numFmtId="164" fontId="19" fillId="3" borderId="0" xfId="0" applyFont="true" applyBorder="true" applyAlignment="true" applyProtection="false">
      <alignment horizontal="left" vertical="top" textRotation="0" wrapText="true" indent="0" shrinkToFit="false"/>
      <protection locked="true" hidden="false"/>
    </xf>
    <xf numFmtId="164" fontId="14" fillId="3" borderId="0" xfId="0" applyFont="true" applyBorder="true" applyAlignment="true" applyProtection="false">
      <alignment horizontal="left" vertical="top" textRotation="0" wrapText="true" indent="0" shrinkToFit="false"/>
      <protection locked="true" hidden="false"/>
    </xf>
    <xf numFmtId="164" fontId="8" fillId="3" borderId="1" xfId="0" applyFont="true" applyBorder="true" applyAlignment="true" applyProtection="false">
      <alignment horizontal="left" vertical="top" textRotation="0" wrapText="true" indent="0" shrinkToFit="false"/>
      <protection locked="true" hidden="false"/>
    </xf>
    <xf numFmtId="164" fontId="14" fillId="3" borderId="1" xfId="0" applyFont="true" applyBorder="true" applyAlignment="true" applyProtection="false">
      <alignment horizontal="left" vertical="top" textRotation="0" wrapText="true" indent="0" shrinkToFit="false"/>
      <protection locked="true" hidden="false"/>
    </xf>
    <xf numFmtId="164" fontId="8" fillId="0" borderId="1" xfId="0" applyFont="true" applyBorder="true" applyAlignment="true" applyProtection="false">
      <alignment horizontal="left" vertical="top" textRotation="0" wrapText="true" indent="0" shrinkToFit="false"/>
      <protection locked="true" hidden="false"/>
    </xf>
    <xf numFmtId="164" fontId="14" fillId="0" borderId="1" xfId="0" applyFont="true" applyBorder="true" applyAlignment="true" applyProtection="false">
      <alignment horizontal="left" vertical="top" textRotation="0" wrapText="true" indent="0" shrinkToFit="false"/>
      <protection locked="true" hidden="false"/>
    </xf>
    <xf numFmtId="164" fontId="17" fillId="6" borderId="1"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980B9"/>
      <rgbColor rgb="FFC0C0C0"/>
      <rgbColor rgb="FF808080"/>
      <rgbColor rgb="FF9999FF"/>
      <rgbColor rgb="FF993366"/>
      <rgbColor rgb="FFFFF4D6"/>
      <rgbColor rgb="FFE8F8F5"/>
      <rgbColor rgb="FF660066"/>
      <rgbColor rgb="FFFF8080"/>
      <rgbColor rgb="FF0066CC"/>
      <rgbColor rgb="FFF7F9FC"/>
      <rgbColor rgb="FF000080"/>
      <rgbColor rgb="FFFF00FF"/>
      <rgbColor rgb="FFFFFF00"/>
      <rgbColor rgb="FF00FFFF"/>
      <rgbColor rgb="FF800080"/>
      <rgbColor rgb="FF800000"/>
      <rgbColor rgb="FF008080"/>
      <rgbColor rgb="FF0000FF"/>
      <rgbColor rgb="FF00CCFF"/>
      <rgbColor rgb="FFE8ECEF"/>
      <rgbColor rgb="FFE8EAF6"/>
      <rgbColor rgb="FFFFF9E6"/>
      <rgbColor rgb="FFA3E4D7"/>
      <rgbColor rgb="FFFF99CC"/>
      <rgbColor rgb="FFCC99FF"/>
      <rgbColor rgb="FFFFCC99"/>
      <rgbColor rgb="FF3366FF"/>
      <rgbColor rgb="FF33CCCC"/>
      <rgbColor rgb="FF99CC00"/>
      <rgbColor rgb="FFFFCC00"/>
      <rgbColor rgb="FFD4A745"/>
      <rgbColor rgb="FFFF6600"/>
      <rgbColor rgb="FF666699"/>
      <rgbColor rgb="FF95A5A6"/>
      <rgbColor rgb="FF003366"/>
      <rgbColor rgb="FF16A085"/>
      <rgbColor rgb="FF003300"/>
      <rgbColor rgb="FF333300"/>
      <rgbColor rgb="FF993300"/>
      <rgbColor rgb="FF993366"/>
      <rgbColor rgb="FF333399"/>
      <rgbColor rgb="FF2C3E5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3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22"/>
    <col collapsed="false" customWidth="true" hidden="false" outlineLevel="0" max="3" min="3" style="0" width="4"/>
    <col collapsed="false" customWidth="true" hidden="false" outlineLevel="0" max="8" min="4" style="0" width="14"/>
  </cols>
  <sheetData>
    <row r="2" customFormat="false" ht="24.45" hidden="false" customHeight="false" outlineLevel="0" collapsed="false">
      <c r="B2" s="1" t="s">
        <v>0</v>
      </c>
      <c r="C2" s="1"/>
      <c r="D2" s="1"/>
      <c r="E2" s="1"/>
      <c r="F2" s="1"/>
      <c r="G2" s="1"/>
      <c r="H2" s="1"/>
    </row>
    <row r="3" customFormat="false" ht="16.15" hidden="false" customHeight="false" outlineLevel="0" collapsed="false">
      <c r="B3" s="2" t="s">
        <v>1</v>
      </c>
      <c r="C3" s="2"/>
      <c r="D3" s="2"/>
      <c r="E3" s="2"/>
      <c r="F3" s="2"/>
      <c r="G3" s="2"/>
      <c r="H3" s="2"/>
    </row>
    <row r="5" customFormat="false" ht="15" hidden="false" customHeight="false" outlineLevel="0" collapsed="false">
      <c r="B5" s="3" t="s">
        <v>2</v>
      </c>
    </row>
    <row r="6" customFormat="false" ht="15" hidden="false" customHeight="false" outlineLevel="0" collapsed="false">
      <c r="B6" s="3" t="s">
        <v>3</v>
      </c>
    </row>
    <row r="7" customFormat="false" ht="15" hidden="false" customHeight="false" outlineLevel="0" collapsed="false">
      <c r="B7" s="3" t="s">
        <v>4</v>
      </c>
    </row>
    <row r="9" customFormat="false" ht="15" hidden="false" customHeight="true" outlineLevel="0" collapsed="false">
      <c r="B9" s="4" t="s">
        <v>5</v>
      </c>
      <c r="C9" s="4"/>
      <c r="D9" s="4"/>
      <c r="E9" s="4"/>
      <c r="F9" s="4"/>
      <c r="G9" s="4"/>
      <c r="H9" s="4"/>
    </row>
    <row r="10" customFormat="false" ht="15" hidden="false" customHeight="false" outlineLevel="0" collapsed="false">
      <c r="B10" s="5" t="s">
        <v>6</v>
      </c>
      <c r="C10" s="6"/>
      <c r="D10" s="7" t="s">
        <v>7</v>
      </c>
      <c r="E10" s="8" t="s">
        <v>8</v>
      </c>
      <c r="F10" s="8"/>
      <c r="G10" s="8"/>
      <c r="H10" s="8"/>
    </row>
    <row r="11" customFormat="false" ht="15" hidden="false" customHeight="false" outlineLevel="0" collapsed="false">
      <c r="B11" s="5" t="s">
        <v>9</v>
      </c>
      <c r="C11" s="6"/>
      <c r="D11" s="7" t="s">
        <v>10</v>
      </c>
      <c r="E11" s="8" t="s">
        <v>11</v>
      </c>
      <c r="F11" s="8"/>
      <c r="G11" s="8"/>
      <c r="H11" s="8"/>
    </row>
    <row r="12" customFormat="false" ht="15" hidden="false" customHeight="false" outlineLevel="0" collapsed="false">
      <c r="B12" s="5" t="s">
        <v>12</v>
      </c>
      <c r="C12" s="6"/>
      <c r="D12" s="7" t="s">
        <v>13</v>
      </c>
      <c r="E12" s="8" t="s">
        <v>14</v>
      </c>
      <c r="F12" s="8"/>
      <c r="G12" s="8"/>
      <c r="H12" s="8"/>
    </row>
    <row r="13" customFormat="false" ht="15" hidden="false" customHeight="false" outlineLevel="0" collapsed="false">
      <c r="B13" s="5" t="s">
        <v>15</v>
      </c>
      <c r="C13" s="6"/>
      <c r="D13" s="7" t="s">
        <v>16</v>
      </c>
      <c r="E13" s="8" t="s">
        <v>17</v>
      </c>
      <c r="F13" s="8"/>
      <c r="G13" s="8"/>
      <c r="H13" s="8"/>
    </row>
    <row r="14" customFormat="false" ht="15" hidden="false" customHeight="false" outlineLevel="0" collapsed="false">
      <c r="B14" s="5" t="s">
        <v>18</v>
      </c>
      <c r="C14" s="6"/>
      <c r="D14" s="7" t="s">
        <v>19</v>
      </c>
      <c r="E14" s="8" t="s">
        <v>20</v>
      </c>
      <c r="F14" s="8"/>
      <c r="G14" s="8"/>
      <c r="H14" s="8"/>
    </row>
    <row r="15" customFormat="false" ht="15" hidden="false" customHeight="false" outlineLevel="0" collapsed="false">
      <c r="B15" s="5" t="s">
        <v>21</v>
      </c>
      <c r="C15" s="6"/>
      <c r="D15" s="7" t="s">
        <v>22</v>
      </c>
      <c r="E15" s="8" t="s">
        <v>23</v>
      </c>
      <c r="F15" s="8"/>
      <c r="G15" s="8"/>
      <c r="H15" s="8"/>
    </row>
    <row r="16" customFormat="false" ht="15" hidden="false" customHeight="false" outlineLevel="0" collapsed="false">
      <c r="B16" s="5" t="s">
        <v>24</v>
      </c>
      <c r="C16" s="6"/>
      <c r="D16" s="7" t="s">
        <v>25</v>
      </c>
      <c r="E16" s="8" t="s">
        <v>26</v>
      </c>
      <c r="F16" s="8"/>
      <c r="G16" s="8"/>
      <c r="H16" s="8"/>
    </row>
    <row r="19" customFormat="false" ht="15" hidden="false" customHeight="true" outlineLevel="0" collapsed="false">
      <c r="B19" s="4" t="s">
        <v>27</v>
      </c>
      <c r="C19" s="4"/>
      <c r="D19" s="4"/>
      <c r="E19" s="4"/>
      <c r="F19" s="4"/>
      <c r="G19" s="4"/>
      <c r="H19" s="4"/>
    </row>
    <row r="20" customFormat="false" ht="15" hidden="false" customHeight="false" outlineLevel="0" collapsed="false">
      <c r="B20" s="9" t="s">
        <v>28</v>
      </c>
      <c r="C20" s="9"/>
      <c r="D20" s="10" t="s">
        <v>29</v>
      </c>
      <c r="E20" s="10"/>
      <c r="F20" s="10"/>
      <c r="G20" s="10"/>
      <c r="H20" s="10"/>
    </row>
    <row r="21" customFormat="false" ht="15" hidden="false" customHeight="false" outlineLevel="0" collapsed="false">
      <c r="B21" s="9" t="s">
        <v>30</v>
      </c>
      <c r="C21" s="9"/>
      <c r="D21" s="10" t="s">
        <v>31</v>
      </c>
      <c r="E21" s="10"/>
      <c r="F21" s="10"/>
      <c r="G21" s="10"/>
      <c r="H21" s="10"/>
    </row>
    <row r="22" customFormat="false" ht="15" hidden="false" customHeight="false" outlineLevel="0" collapsed="false">
      <c r="B22" s="9" t="s">
        <v>32</v>
      </c>
      <c r="C22" s="9"/>
      <c r="D22" s="10" t="s">
        <v>33</v>
      </c>
      <c r="E22" s="10"/>
      <c r="F22" s="10"/>
      <c r="G22" s="10"/>
      <c r="H22" s="10"/>
    </row>
    <row r="23" customFormat="false" ht="15" hidden="false" customHeight="false" outlineLevel="0" collapsed="false">
      <c r="B23" s="9" t="s">
        <v>34</v>
      </c>
      <c r="C23" s="9"/>
      <c r="D23" s="10" t="s">
        <v>35</v>
      </c>
      <c r="E23" s="10"/>
      <c r="F23" s="10"/>
      <c r="G23" s="10"/>
      <c r="H23" s="10"/>
    </row>
    <row r="24" customFormat="false" ht="15" hidden="false" customHeight="false" outlineLevel="0" collapsed="false">
      <c r="B24" s="9" t="s">
        <v>36</v>
      </c>
      <c r="C24" s="9"/>
      <c r="D24" s="10" t="s">
        <v>37</v>
      </c>
      <c r="E24" s="10"/>
      <c r="F24" s="10"/>
      <c r="G24" s="10"/>
      <c r="H24" s="10"/>
    </row>
    <row r="25" customFormat="false" ht="15" hidden="false" customHeight="false" outlineLevel="0" collapsed="false">
      <c r="B25" s="9" t="s">
        <v>38</v>
      </c>
      <c r="C25" s="9"/>
      <c r="D25" s="10" t="s">
        <v>39</v>
      </c>
      <c r="E25" s="10"/>
      <c r="F25" s="10"/>
      <c r="G25" s="10"/>
      <c r="H25" s="10"/>
    </row>
    <row r="26" customFormat="false" ht="15" hidden="false" customHeight="false" outlineLevel="0" collapsed="false">
      <c r="B26" s="9" t="s">
        <v>40</v>
      </c>
      <c r="C26" s="9"/>
      <c r="D26" s="10" t="s">
        <v>41</v>
      </c>
      <c r="E26" s="10"/>
      <c r="F26" s="10"/>
      <c r="G26" s="10"/>
      <c r="H26" s="10"/>
    </row>
    <row r="27" customFormat="false" ht="15" hidden="false" customHeight="false" outlineLevel="0" collapsed="false">
      <c r="B27" s="9" t="s">
        <v>42</v>
      </c>
      <c r="C27" s="9"/>
      <c r="D27" s="10" t="s">
        <v>43</v>
      </c>
      <c r="E27" s="10"/>
      <c r="F27" s="10"/>
      <c r="G27" s="10"/>
      <c r="H27" s="10"/>
    </row>
    <row r="28" customFormat="false" ht="15" hidden="false" customHeight="false" outlineLevel="0" collapsed="false">
      <c r="B28" s="9" t="s">
        <v>44</v>
      </c>
      <c r="C28" s="9"/>
      <c r="D28" s="10" t="s">
        <v>45</v>
      </c>
      <c r="E28" s="10"/>
      <c r="F28" s="10"/>
      <c r="G28" s="10"/>
      <c r="H28" s="10"/>
    </row>
    <row r="29" customFormat="false" ht="15" hidden="false" customHeight="false" outlineLevel="0" collapsed="false">
      <c r="B29" s="9" t="s">
        <v>46</v>
      </c>
      <c r="C29" s="9"/>
      <c r="D29" s="10" t="s">
        <v>47</v>
      </c>
      <c r="E29" s="10"/>
      <c r="F29" s="10"/>
      <c r="G29" s="10"/>
      <c r="H29" s="10"/>
    </row>
    <row r="30" customFormat="false" ht="15" hidden="false" customHeight="false" outlineLevel="0" collapsed="false">
      <c r="B30" s="9" t="s">
        <v>48</v>
      </c>
      <c r="C30" s="9"/>
      <c r="D30" s="10" t="s">
        <v>49</v>
      </c>
      <c r="E30" s="10"/>
      <c r="F30" s="10"/>
      <c r="G30" s="10"/>
      <c r="H30" s="10"/>
    </row>
    <row r="31" customFormat="false" ht="15" hidden="false" customHeight="false" outlineLevel="0" collapsed="false">
      <c r="B31" s="9" t="s">
        <v>50</v>
      </c>
      <c r="C31" s="9"/>
      <c r="D31" s="10" t="s">
        <v>51</v>
      </c>
      <c r="E31" s="10"/>
      <c r="F31" s="10"/>
      <c r="G31" s="10"/>
      <c r="H31" s="10"/>
    </row>
    <row r="34" customFormat="false" ht="15" hidden="false" customHeight="false" outlineLevel="0" collapsed="false">
      <c r="B34" s="11" t="s">
        <v>52</v>
      </c>
    </row>
    <row r="35" customFormat="false" ht="15" hidden="false" customHeight="false" outlineLevel="0" collapsed="false">
      <c r="B35" s="12" t="s">
        <v>53</v>
      </c>
      <c r="C35" s="13" t="s">
        <v>54</v>
      </c>
      <c r="D35" s="14" t="s">
        <v>55</v>
      </c>
      <c r="E35" s="15" t="s">
        <v>56</v>
      </c>
      <c r="F35" s="16" t="s">
        <v>57</v>
      </c>
    </row>
    <row r="36" customFormat="false" ht="32.8" hidden="false" customHeight="false" outlineLevel="0" collapsed="false">
      <c r="B36" s="17" t="s">
        <v>58</v>
      </c>
      <c r="C36" s="17" t="s">
        <v>59</v>
      </c>
      <c r="D36" s="17" t="s">
        <v>60</v>
      </c>
      <c r="E36" s="17" t="s">
        <v>61</v>
      </c>
      <c r="F36" s="17" t="s">
        <v>62</v>
      </c>
    </row>
    <row r="37" customFormat="false" ht="43.25" hidden="false" customHeight="false" outlineLevel="0" collapsed="false">
      <c r="B37" s="18" t="s">
        <v>63</v>
      </c>
      <c r="C37" s="18" t="s">
        <v>64</v>
      </c>
      <c r="D37" s="18" t="s">
        <v>65</v>
      </c>
      <c r="E37" s="18" t="s">
        <v>66</v>
      </c>
      <c r="F37" s="18" t="s">
        <v>67</v>
      </c>
    </row>
  </sheetData>
  <mergeCells count="35">
    <mergeCell ref="B2:H2"/>
    <mergeCell ref="B3:H3"/>
    <mergeCell ref="B9:H9"/>
    <mergeCell ref="E10:H10"/>
    <mergeCell ref="E11:H11"/>
    <mergeCell ref="E12:H12"/>
    <mergeCell ref="E13:H13"/>
    <mergeCell ref="E14:H14"/>
    <mergeCell ref="E15:H15"/>
    <mergeCell ref="E16:H16"/>
    <mergeCell ref="B19:H19"/>
    <mergeCell ref="B20:C20"/>
    <mergeCell ref="D20:H20"/>
    <mergeCell ref="B21:C21"/>
    <mergeCell ref="D21:H21"/>
    <mergeCell ref="B22:C22"/>
    <mergeCell ref="D22:H22"/>
    <mergeCell ref="B23:C23"/>
    <mergeCell ref="D23:H23"/>
    <mergeCell ref="B24:C24"/>
    <mergeCell ref="D24:H24"/>
    <mergeCell ref="B25:C25"/>
    <mergeCell ref="D25:H25"/>
    <mergeCell ref="B26:C26"/>
    <mergeCell ref="D26:H26"/>
    <mergeCell ref="B27:C27"/>
    <mergeCell ref="D27:H27"/>
    <mergeCell ref="B28:C28"/>
    <mergeCell ref="D28:H28"/>
    <mergeCell ref="B29:C29"/>
    <mergeCell ref="D29:H29"/>
    <mergeCell ref="B30:C30"/>
    <mergeCell ref="D30:H30"/>
    <mergeCell ref="B31:C31"/>
    <mergeCell ref="D31:H3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6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22"/>
    <col collapsed="false" customWidth="true" hidden="false" outlineLevel="0" max="3" min="3" style="0" width="18"/>
    <col collapsed="false" customWidth="true" hidden="false" outlineLevel="0" max="9" min="4" style="0" width="14"/>
  </cols>
  <sheetData>
    <row r="2" customFormat="false" ht="19.7" hidden="false" customHeight="false" outlineLevel="0" collapsed="false">
      <c r="B2" s="19" t="s">
        <v>475</v>
      </c>
      <c r="C2" s="19"/>
      <c r="D2" s="19"/>
      <c r="E2" s="19"/>
      <c r="F2" s="19"/>
      <c r="G2" s="19"/>
      <c r="H2" s="19"/>
      <c r="I2" s="19"/>
    </row>
    <row r="3" customFormat="false" ht="15" hidden="false" customHeight="false" outlineLevel="0" collapsed="false">
      <c r="B3" s="32" t="s">
        <v>476</v>
      </c>
      <c r="C3" s="32"/>
      <c r="D3" s="32"/>
      <c r="E3" s="32"/>
      <c r="F3" s="32"/>
      <c r="G3" s="32"/>
      <c r="H3" s="32"/>
      <c r="I3" s="32"/>
    </row>
    <row r="5" customFormat="false" ht="24" hidden="false" customHeight="true" outlineLevel="0" collapsed="false">
      <c r="B5" s="101" t="s">
        <v>477</v>
      </c>
      <c r="C5" s="101"/>
      <c r="D5" s="101"/>
      <c r="E5" s="101"/>
      <c r="F5" s="101"/>
      <c r="G5" s="101"/>
      <c r="H5" s="101"/>
      <c r="I5" s="101"/>
    </row>
    <row r="6" customFormat="false" ht="42" hidden="false" customHeight="true" outlineLevel="0" collapsed="false">
      <c r="B6" s="102" t="s">
        <v>478</v>
      </c>
      <c r="C6" s="102"/>
      <c r="D6" s="102"/>
      <c r="E6" s="102"/>
      <c r="F6" s="102"/>
      <c r="G6" s="102"/>
      <c r="H6" s="102"/>
      <c r="I6" s="102"/>
    </row>
    <row r="7" customFormat="false" ht="15" hidden="false" customHeight="true" outlineLevel="0" collapsed="false">
      <c r="B7" s="88" t="s">
        <v>479</v>
      </c>
      <c r="C7" s="88"/>
      <c r="D7" s="88"/>
      <c r="E7" s="88"/>
      <c r="F7" s="88"/>
      <c r="G7" s="88"/>
      <c r="H7" s="88"/>
      <c r="I7" s="88"/>
    </row>
    <row r="8" customFormat="false" ht="15" hidden="false" customHeight="true" outlineLevel="0" collapsed="false">
      <c r="B8" s="103" t="s">
        <v>480</v>
      </c>
      <c r="C8" s="103" t="s">
        <v>103</v>
      </c>
      <c r="D8" s="103" t="s">
        <v>159</v>
      </c>
      <c r="E8" s="103" t="s">
        <v>481</v>
      </c>
      <c r="F8" s="103" t="s">
        <v>482</v>
      </c>
      <c r="G8" s="103"/>
      <c r="H8" s="103"/>
      <c r="I8" s="103" t="s">
        <v>483</v>
      </c>
    </row>
    <row r="9" customFormat="false" ht="22.35" hidden="false" customHeight="true" outlineLevel="0" collapsed="false">
      <c r="B9" s="60" t="s">
        <v>484</v>
      </c>
      <c r="C9" s="60" t="s">
        <v>485</v>
      </c>
      <c r="D9" s="61" t="n">
        <v>6305</v>
      </c>
      <c r="E9" s="60" t="s">
        <v>486</v>
      </c>
      <c r="F9" s="59" t="s">
        <v>487</v>
      </c>
      <c r="G9" s="59"/>
      <c r="H9" s="59"/>
      <c r="I9" s="60" t="s">
        <v>488</v>
      </c>
    </row>
    <row r="10" customFormat="false" ht="22.35" hidden="false" customHeight="true" outlineLevel="0" collapsed="false">
      <c r="B10" s="60" t="s">
        <v>489</v>
      </c>
      <c r="C10" s="60" t="s">
        <v>485</v>
      </c>
      <c r="D10" s="61" t="n">
        <v>2559</v>
      </c>
      <c r="E10" s="60" t="s">
        <v>490</v>
      </c>
      <c r="F10" s="59" t="s">
        <v>487</v>
      </c>
      <c r="G10" s="59"/>
      <c r="H10" s="59"/>
      <c r="I10" s="60" t="s">
        <v>491</v>
      </c>
    </row>
    <row r="11" customFormat="false" ht="15" hidden="false" customHeight="true" outlineLevel="0" collapsed="false">
      <c r="B11" s="57" t="s">
        <v>492</v>
      </c>
      <c r="C11" s="57" t="s">
        <v>493</v>
      </c>
      <c r="D11" s="58" t="n">
        <v>1260</v>
      </c>
      <c r="E11" s="57" t="s">
        <v>494</v>
      </c>
      <c r="F11" s="56" t="s">
        <v>495</v>
      </c>
      <c r="G11" s="56"/>
      <c r="H11" s="56"/>
      <c r="I11" s="57" t="s">
        <v>17</v>
      </c>
    </row>
    <row r="13" customFormat="false" ht="42" hidden="false" customHeight="true" outlineLevel="0" collapsed="false">
      <c r="B13" s="104" t="s">
        <v>496</v>
      </c>
      <c r="C13" s="104"/>
      <c r="D13" s="104"/>
      <c r="E13" s="104"/>
      <c r="F13" s="104"/>
      <c r="G13" s="104"/>
      <c r="H13" s="104"/>
      <c r="I13" s="104"/>
    </row>
    <row r="16" customFormat="false" ht="24" hidden="false" customHeight="true" outlineLevel="0" collapsed="false">
      <c r="B16" s="101" t="s">
        <v>497</v>
      </c>
      <c r="C16" s="101"/>
      <c r="D16" s="101"/>
      <c r="E16" s="101"/>
      <c r="F16" s="101"/>
      <c r="G16" s="101"/>
      <c r="H16" s="101"/>
      <c r="I16" s="101"/>
    </row>
    <row r="17" customFormat="false" ht="69.75" hidden="false" customHeight="true" outlineLevel="0" collapsed="false">
      <c r="B17" s="102" t="s">
        <v>498</v>
      </c>
      <c r="C17" s="102"/>
      <c r="D17" s="102"/>
      <c r="E17" s="102"/>
      <c r="F17" s="102"/>
      <c r="G17" s="102"/>
      <c r="H17" s="102"/>
      <c r="I17" s="102"/>
    </row>
    <row r="18" customFormat="false" ht="15" hidden="false" customHeight="true" outlineLevel="0" collapsed="false">
      <c r="B18" s="88" t="s">
        <v>499</v>
      </c>
      <c r="C18" s="88"/>
      <c r="D18" s="88"/>
      <c r="E18" s="88"/>
      <c r="F18" s="88"/>
      <c r="G18" s="88"/>
      <c r="H18" s="88"/>
      <c r="I18" s="88"/>
    </row>
    <row r="19" customFormat="false" ht="15" hidden="false" customHeight="true" outlineLevel="0" collapsed="false">
      <c r="B19" s="103" t="s">
        <v>71</v>
      </c>
      <c r="C19" s="103" t="s">
        <v>500</v>
      </c>
      <c r="D19" s="103" t="s">
        <v>501</v>
      </c>
      <c r="E19" s="103" t="s">
        <v>502</v>
      </c>
      <c r="F19" s="103" t="s">
        <v>503</v>
      </c>
      <c r="G19" s="103"/>
      <c r="H19" s="103"/>
      <c r="I19" s="103"/>
    </row>
    <row r="20" customFormat="false" ht="31.5" hidden="false" customHeight="true" outlineLevel="0" collapsed="false">
      <c r="B20" s="54" t="s">
        <v>504</v>
      </c>
      <c r="C20" s="54" t="s">
        <v>324</v>
      </c>
      <c r="D20" s="54" t="s">
        <v>505</v>
      </c>
      <c r="E20" s="54" t="s">
        <v>506</v>
      </c>
      <c r="F20" s="53" t="s">
        <v>507</v>
      </c>
      <c r="G20" s="53"/>
      <c r="H20" s="53"/>
      <c r="I20" s="53"/>
    </row>
    <row r="21" customFormat="false" ht="31.5" hidden="false" customHeight="true" outlineLevel="0" collapsed="false">
      <c r="B21" s="63" t="s">
        <v>508</v>
      </c>
      <c r="C21" s="63" t="s">
        <v>509</v>
      </c>
      <c r="D21" s="63" t="s">
        <v>510</v>
      </c>
      <c r="E21" s="63" t="s">
        <v>511</v>
      </c>
      <c r="F21" s="62" t="s">
        <v>512</v>
      </c>
      <c r="G21" s="62"/>
      <c r="H21" s="62"/>
      <c r="I21" s="62"/>
    </row>
    <row r="23" customFormat="false" ht="42" hidden="false" customHeight="true" outlineLevel="0" collapsed="false">
      <c r="B23" s="105" t="s">
        <v>513</v>
      </c>
      <c r="C23" s="105"/>
      <c r="D23" s="105"/>
      <c r="E23" s="105"/>
      <c r="F23" s="105"/>
      <c r="G23" s="105"/>
      <c r="H23" s="105"/>
      <c r="I23" s="105"/>
    </row>
    <row r="26" customFormat="false" ht="24" hidden="false" customHeight="true" outlineLevel="0" collapsed="false">
      <c r="B26" s="101" t="s">
        <v>514</v>
      </c>
      <c r="C26" s="101"/>
      <c r="D26" s="101"/>
      <c r="E26" s="101"/>
      <c r="F26" s="101"/>
      <c r="G26" s="101"/>
      <c r="H26" s="101"/>
      <c r="I26" s="101"/>
    </row>
    <row r="27" customFormat="false" ht="55.5" hidden="false" customHeight="true" outlineLevel="0" collapsed="false">
      <c r="B27" s="102" t="s">
        <v>515</v>
      </c>
      <c r="C27" s="102"/>
      <c r="D27" s="102"/>
      <c r="E27" s="102"/>
      <c r="F27" s="102"/>
      <c r="G27" s="102"/>
      <c r="H27" s="102"/>
      <c r="I27" s="102"/>
    </row>
    <row r="28" customFormat="false" ht="15" hidden="false" customHeight="true" outlineLevel="0" collapsed="false">
      <c r="B28" s="88" t="s">
        <v>516</v>
      </c>
      <c r="C28" s="88"/>
      <c r="D28" s="88"/>
      <c r="E28" s="88"/>
      <c r="F28" s="88"/>
      <c r="G28" s="88"/>
      <c r="H28" s="88"/>
      <c r="I28" s="88"/>
    </row>
    <row r="29" customFormat="false" ht="15" hidden="false" customHeight="true" outlineLevel="0" collapsed="false">
      <c r="B29" s="103" t="s">
        <v>517</v>
      </c>
      <c r="C29" s="103" t="s">
        <v>518</v>
      </c>
      <c r="D29" s="103" t="s">
        <v>519</v>
      </c>
      <c r="E29" s="103" t="s">
        <v>520</v>
      </c>
      <c r="F29" s="103" t="s">
        <v>481</v>
      </c>
      <c r="G29" s="103" t="s">
        <v>521</v>
      </c>
      <c r="H29" s="103"/>
      <c r="I29" s="103"/>
    </row>
    <row r="30" customFormat="false" ht="21.75" hidden="false" customHeight="true" outlineLevel="0" collapsed="false">
      <c r="B30" s="63" t="s">
        <v>522</v>
      </c>
      <c r="C30" s="63" t="s">
        <v>523</v>
      </c>
      <c r="D30" s="63" t="s">
        <v>524</v>
      </c>
      <c r="E30" s="63" t="s">
        <v>525</v>
      </c>
      <c r="F30" s="63" t="s">
        <v>526</v>
      </c>
      <c r="G30" s="62" t="s">
        <v>527</v>
      </c>
      <c r="H30" s="62"/>
      <c r="I30" s="62"/>
    </row>
    <row r="31" customFormat="false" ht="21.75" hidden="false" customHeight="true" outlineLevel="0" collapsed="false">
      <c r="B31" s="106" t="s">
        <v>528</v>
      </c>
      <c r="C31" s="106" t="s">
        <v>529</v>
      </c>
      <c r="D31" s="106" t="s">
        <v>530</v>
      </c>
      <c r="E31" s="106" t="s">
        <v>531</v>
      </c>
      <c r="F31" s="106" t="s">
        <v>532</v>
      </c>
      <c r="G31" s="107" t="s">
        <v>533</v>
      </c>
      <c r="H31" s="107"/>
      <c r="I31" s="107"/>
    </row>
    <row r="32" customFormat="false" ht="21.75" hidden="false" customHeight="true" outlineLevel="0" collapsed="false">
      <c r="B32" s="60" t="s">
        <v>534</v>
      </c>
      <c r="C32" s="60" t="s">
        <v>535</v>
      </c>
      <c r="D32" s="60" t="s">
        <v>536</v>
      </c>
      <c r="E32" s="60" t="s">
        <v>537</v>
      </c>
      <c r="F32" s="60" t="s">
        <v>538</v>
      </c>
      <c r="G32" s="59" t="s">
        <v>539</v>
      </c>
      <c r="H32" s="59"/>
      <c r="I32" s="59"/>
    </row>
    <row r="34" customFormat="false" ht="48" hidden="false" customHeight="true" outlineLevel="0" collapsed="false">
      <c r="B34" s="104" t="s">
        <v>540</v>
      </c>
      <c r="C34" s="104"/>
      <c r="D34" s="104"/>
      <c r="E34" s="104"/>
      <c r="F34" s="104"/>
      <c r="G34" s="104"/>
      <c r="H34" s="104"/>
      <c r="I34" s="104"/>
    </row>
    <row r="37" customFormat="false" ht="24" hidden="false" customHeight="true" outlineLevel="0" collapsed="false">
      <c r="B37" s="101" t="s">
        <v>541</v>
      </c>
      <c r="C37" s="101"/>
      <c r="D37" s="101"/>
      <c r="E37" s="101"/>
      <c r="F37" s="101"/>
      <c r="G37" s="101"/>
      <c r="H37" s="101"/>
      <c r="I37" s="101"/>
    </row>
    <row r="38" customFormat="false" ht="79.5" hidden="false" customHeight="true" outlineLevel="0" collapsed="false">
      <c r="B38" s="102" t="s">
        <v>542</v>
      </c>
      <c r="C38" s="102"/>
      <c r="D38" s="102"/>
      <c r="E38" s="102"/>
      <c r="F38" s="102"/>
      <c r="G38" s="102"/>
      <c r="H38" s="102"/>
      <c r="I38" s="102"/>
    </row>
    <row r="39" customFormat="false" ht="15" hidden="false" customHeight="true" outlineLevel="0" collapsed="false">
      <c r="B39" s="88" t="s">
        <v>543</v>
      </c>
      <c r="C39" s="88"/>
      <c r="D39" s="88"/>
      <c r="E39" s="88"/>
      <c r="F39" s="88"/>
      <c r="G39" s="88"/>
      <c r="H39" s="88"/>
      <c r="I39" s="88"/>
    </row>
    <row r="40" customFormat="false" ht="15" hidden="false" customHeight="true" outlineLevel="0" collapsed="false">
      <c r="B40" s="103" t="s">
        <v>480</v>
      </c>
      <c r="C40" s="103" t="s">
        <v>544</v>
      </c>
      <c r="D40" s="103" t="s">
        <v>545</v>
      </c>
      <c r="E40" s="103" t="s">
        <v>546</v>
      </c>
      <c r="F40" s="103" t="s">
        <v>547</v>
      </c>
      <c r="G40" s="103"/>
      <c r="H40" s="103"/>
      <c r="I40" s="103"/>
    </row>
    <row r="41" customFormat="false" ht="15" hidden="false" customHeight="true" outlineLevel="0" collapsed="false">
      <c r="B41" s="54" t="s">
        <v>108</v>
      </c>
      <c r="C41" s="54" t="s">
        <v>111</v>
      </c>
      <c r="D41" s="54" t="s">
        <v>548</v>
      </c>
      <c r="E41" s="54" t="s">
        <v>549</v>
      </c>
      <c r="F41" s="53" t="s">
        <v>550</v>
      </c>
      <c r="G41" s="53"/>
      <c r="H41" s="53"/>
      <c r="I41" s="53"/>
    </row>
    <row r="42" customFormat="false" ht="15" hidden="false" customHeight="true" outlineLevel="0" collapsed="false">
      <c r="B42" s="57" t="s">
        <v>484</v>
      </c>
      <c r="C42" s="57" t="s">
        <v>117</v>
      </c>
      <c r="D42" s="57" t="s">
        <v>486</v>
      </c>
      <c r="E42" s="57" t="s">
        <v>551</v>
      </c>
      <c r="F42" s="56" t="s">
        <v>552</v>
      </c>
      <c r="G42" s="56"/>
      <c r="H42" s="56"/>
      <c r="I42" s="56"/>
    </row>
    <row r="43" customFormat="false" ht="15" hidden="false" customHeight="true" outlineLevel="0" collapsed="false">
      <c r="B43" s="54" t="s">
        <v>553</v>
      </c>
      <c r="C43" s="54" t="s">
        <v>123</v>
      </c>
      <c r="D43" s="54" t="s">
        <v>554</v>
      </c>
      <c r="E43" s="54" t="s">
        <v>555</v>
      </c>
      <c r="F43" s="53" t="s">
        <v>556</v>
      </c>
      <c r="G43" s="53"/>
      <c r="H43" s="53"/>
      <c r="I43" s="53"/>
    </row>
    <row r="44" customFormat="false" ht="15" hidden="false" customHeight="true" outlineLevel="0" collapsed="false">
      <c r="B44" s="57" t="s">
        <v>557</v>
      </c>
      <c r="C44" s="57" t="s">
        <v>558</v>
      </c>
      <c r="D44" s="57" t="s">
        <v>559</v>
      </c>
      <c r="E44" s="57" t="s">
        <v>560</v>
      </c>
      <c r="F44" s="56" t="s">
        <v>561</v>
      </c>
      <c r="G44" s="56"/>
      <c r="H44" s="56"/>
      <c r="I44" s="56"/>
    </row>
    <row r="45" customFormat="false" ht="15" hidden="false" customHeight="true" outlineLevel="0" collapsed="false">
      <c r="B45" s="54" t="s">
        <v>130</v>
      </c>
      <c r="C45" s="54" t="s">
        <v>562</v>
      </c>
      <c r="D45" s="54" t="s">
        <v>563</v>
      </c>
      <c r="E45" s="54" t="s">
        <v>564</v>
      </c>
      <c r="F45" s="53" t="s">
        <v>565</v>
      </c>
      <c r="G45" s="53"/>
      <c r="H45" s="53"/>
      <c r="I45" s="53"/>
    </row>
    <row r="46" customFormat="false" ht="15" hidden="false" customHeight="true" outlineLevel="0" collapsed="false">
      <c r="B46" s="57" t="s">
        <v>489</v>
      </c>
      <c r="C46" s="57" t="s">
        <v>117</v>
      </c>
      <c r="D46" s="57" t="s">
        <v>490</v>
      </c>
      <c r="E46" s="57" t="s">
        <v>538</v>
      </c>
      <c r="F46" s="56" t="s">
        <v>566</v>
      </c>
      <c r="G46" s="56"/>
      <c r="H46" s="56"/>
      <c r="I46" s="56"/>
    </row>
    <row r="47" customFormat="false" ht="15" hidden="false" customHeight="true" outlineLevel="0" collapsed="false">
      <c r="B47" s="54" t="s">
        <v>567</v>
      </c>
      <c r="C47" s="54" t="s">
        <v>123</v>
      </c>
      <c r="D47" s="54" t="s">
        <v>568</v>
      </c>
      <c r="E47" s="54" t="s">
        <v>569</v>
      </c>
      <c r="F47" s="53" t="s">
        <v>570</v>
      </c>
      <c r="G47" s="53"/>
      <c r="H47" s="53"/>
      <c r="I47" s="53"/>
    </row>
    <row r="48" customFormat="false" ht="15" hidden="false" customHeight="true" outlineLevel="0" collapsed="false">
      <c r="B48" s="57" t="s">
        <v>571</v>
      </c>
      <c r="C48" s="57" t="s">
        <v>123</v>
      </c>
      <c r="D48" s="57" t="s">
        <v>572</v>
      </c>
      <c r="E48" s="57" t="s">
        <v>573</v>
      </c>
      <c r="F48" s="56" t="s">
        <v>376</v>
      </c>
      <c r="G48" s="56"/>
      <c r="H48" s="56"/>
      <c r="I48" s="56"/>
    </row>
    <row r="49" customFormat="false" ht="15" hidden="false" customHeight="true" outlineLevel="0" collapsed="false">
      <c r="B49" s="60" t="s">
        <v>574</v>
      </c>
      <c r="C49" s="60" t="s">
        <v>575</v>
      </c>
      <c r="D49" s="60" t="s">
        <v>576</v>
      </c>
      <c r="E49" s="60" t="s">
        <v>577</v>
      </c>
      <c r="F49" s="59" t="s">
        <v>578</v>
      </c>
      <c r="G49" s="59"/>
      <c r="H49" s="59"/>
      <c r="I49" s="59"/>
    </row>
    <row r="51" customFormat="false" ht="79.5" hidden="false" customHeight="true" outlineLevel="0" collapsed="false">
      <c r="B51" s="108" t="s">
        <v>579</v>
      </c>
      <c r="C51" s="108"/>
      <c r="D51" s="108"/>
      <c r="E51" s="108"/>
      <c r="F51" s="108"/>
      <c r="G51" s="108"/>
      <c r="H51" s="108"/>
      <c r="I51" s="108"/>
    </row>
    <row r="54" customFormat="false" ht="24" hidden="false" customHeight="true" outlineLevel="0" collapsed="false">
      <c r="B54" s="109" t="s">
        <v>580</v>
      </c>
      <c r="C54" s="109"/>
      <c r="D54" s="109"/>
      <c r="E54" s="109"/>
      <c r="F54" s="109"/>
      <c r="G54" s="109"/>
      <c r="H54" s="109"/>
      <c r="I54" s="109"/>
    </row>
    <row r="55" customFormat="false" ht="15" hidden="false" customHeight="false" outlineLevel="0" collapsed="false">
      <c r="B55" s="110" t="s">
        <v>581</v>
      </c>
      <c r="C55" s="110"/>
      <c r="D55" s="110"/>
      <c r="E55" s="110"/>
      <c r="F55" s="110"/>
      <c r="G55" s="110"/>
      <c r="H55" s="110"/>
      <c r="I55" s="110"/>
    </row>
    <row r="56" customFormat="false" ht="63.75" hidden="false" customHeight="true" outlineLevel="0" collapsed="false">
      <c r="B56" s="111" t="s">
        <v>582</v>
      </c>
      <c r="C56" s="111"/>
      <c r="D56" s="111"/>
      <c r="E56" s="111"/>
      <c r="F56" s="111"/>
      <c r="G56" s="111"/>
      <c r="H56" s="111"/>
      <c r="I56" s="111"/>
    </row>
    <row r="57" customFormat="false" ht="31.5" hidden="false" customHeight="true" outlineLevel="0" collapsed="false">
      <c r="B57" s="102" t="s">
        <v>583</v>
      </c>
      <c r="C57" s="102"/>
      <c r="D57" s="102"/>
      <c r="E57" s="102"/>
      <c r="F57" s="102"/>
      <c r="G57" s="102"/>
      <c r="H57" s="102"/>
      <c r="I57" s="102"/>
    </row>
    <row r="59" customFormat="false" ht="30" hidden="false" customHeight="true" outlineLevel="0" collapsed="false">
      <c r="B59" s="112" t="s">
        <v>584</v>
      </c>
      <c r="C59" s="112"/>
      <c r="D59" s="112"/>
      <c r="E59" s="112"/>
      <c r="F59" s="112"/>
      <c r="G59" s="112"/>
      <c r="H59" s="112"/>
      <c r="I59" s="112"/>
    </row>
    <row r="61" customFormat="false" ht="67.5" hidden="false" customHeight="true" outlineLevel="0" collapsed="false">
      <c r="B61" s="104" t="s">
        <v>585</v>
      </c>
      <c r="C61" s="104"/>
      <c r="D61" s="104"/>
      <c r="E61" s="104"/>
      <c r="F61" s="104"/>
      <c r="G61" s="104"/>
      <c r="H61" s="104"/>
      <c r="I61" s="104"/>
    </row>
  </sheetData>
  <mergeCells count="45">
    <mergeCell ref="B2:I2"/>
    <mergeCell ref="B3:I3"/>
    <mergeCell ref="B5:I5"/>
    <mergeCell ref="B6:I6"/>
    <mergeCell ref="B7:I7"/>
    <mergeCell ref="F8:H8"/>
    <mergeCell ref="F9:H9"/>
    <mergeCell ref="F10:H10"/>
    <mergeCell ref="F11:H11"/>
    <mergeCell ref="B13:I13"/>
    <mergeCell ref="B16:I16"/>
    <mergeCell ref="B17:I17"/>
    <mergeCell ref="B18:I18"/>
    <mergeCell ref="F19:I19"/>
    <mergeCell ref="F20:I20"/>
    <mergeCell ref="F21:I21"/>
    <mergeCell ref="B23:I23"/>
    <mergeCell ref="B26:I26"/>
    <mergeCell ref="B27:I27"/>
    <mergeCell ref="B28:I28"/>
    <mergeCell ref="G29:I29"/>
    <mergeCell ref="G30:I30"/>
    <mergeCell ref="G31:I31"/>
    <mergeCell ref="G32:I32"/>
    <mergeCell ref="B34:I34"/>
    <mergeCell ref="B37:I37"/>
    <mergeCell ref="B38:I38"/>
    <mergeCell ref="B39:I39"/>
    <mergeCell ref="F40:I40"/>
    <mergeCell ref="F41:I41"/>
    <mergeCell ref="F42:I42"/>
    <mergeCell ref="F43:I43"/>
    <mergeCell ref="F44:I44"/>
    <mergeCell ref="F45:I45"/>
    <mergeCell ref="F46:I46"/>
    <mergeCell ref="F47:I47"/>
    <mergeCell ref="F48:I48"/>
    <mergeCell ref="F49:I49"/>
    <mergeCell ref="B51:I51"/>
    <mergeCell ref="B54:I54"/>
    <mergeCell ref="B55:I55"/>
    <mergeCell ref="B56:I56"/>
    <mergeCell ref="B57:I57"/>
    <mergeCell ref="B59:I59"/>
    <mergeCell ref="B61:I6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22"/>
    <col collapsed="false" customWidth="true" hidden="false" outlineLevel="0" max="4" min="3" style="0" width="16"/>
    <col collapsed="false" customWidth="true" hidden="false" outlineLevel="0" max="5" min="5" style="0" width="14"/>
    <col collapsed="false" customWidth="true" hidden="false" outlineLevel="0" max="6" min="6" style="0" width="20"/>
    <col collapsed="false" customWidth="true" hidden="false" outlineLevel="0" max="8" min="7" style="0" width="16"/>
  </cols>
  <sheetData>
    <row r="2" customFormat="false" ht="19.7" hidden="false" customHeight="false" outlineLevel="0" collapsed="false">
      <c r="B2" s="19" t="s">
        <v>586</v>
      </c>
      <c r="C2" s="19"/>
      <c r="D2" s="19"/>
      <c r="E2" s="19"/>
      <c r="F2" s="19"/>
      <c r="G2" s="19"/>
      <c r="H2" s="19"/>
    </row>
    <row r="3" customFormat="false" ht="15" hidden="false" customHeight="false" outlineLevel="0" collapsed="false">
      <c r="B3" s="32" t="s">
        <v>587</v>
      </c>
      <c r="C3" s="32"/>
      <c r="D3" s="32"/>
      <c r="E3" s="32"/>
      <c r="F3" s="32"/>
      <c r="G3" s="32"/>
      <c r="H3" s="32"/>
    </row>
    <row r="5" customFormat="false" ht="21.75" hidden="false" customHeight="true" outlineLevel="0" collapsed="false">
      <c r="B5" s="65" t="s">
        <v>588</v>
      </c>
      <c r="C5" s="65"/>
      <c r="D5" s="65"/>
      <c r="E5" s="65"/>
      <c r="F5" s="65"/>
      <c r="G5" s="65"/>
      <c r="H5" s="65"/>
    </row>
    <row r="6" customFormat="false" ht="15" hidden="false" customHeight="true" outlineLevel="0" collapsed="false">
      <c r="B6" s="52" t="s">
        <v>589</v>
      </c>
      <c r="C6" s="52" t="s">
        <v>590</v>
      </c>
      <c r="D6" s="52"/>
      <c r="E6" s="52"/>
      <c r="F6" s="52" t="s">
        <v>591</v>
      </c>
      <c r="G6" s="52"/>
      <c r="H6" s="52"/>
    </row>
    <row r="7" customFormat="false" ht="39.75" hidden="false" customHeight="true" outlineLevel="0" collapsed="false">
      <c r="B7" s="113" t="s">
        <v>592</v>
      </c>
      <c r="C7" s="114" t="s">
        <v>82</v>
      </c>
      <c r="D7" s="114"/>
      <c r="E7" s="114"/>
      <c r="F7" s="114" t="s">
        <v>593</v>
      </c>
      <c r="G7" s="114"/>
      <c r="H7" s="114"/>
    </row>
    <row r="8" customFormat="false" ht="39.75" hidden="false" customHeight="true" outlineLevel="0" collapsed="false">
      <c r="B8" s="115" t="s">
        <v>594</v>
      </c>
      <c r="C8" s="116" t="s">
        <v>595</v>
      </c>
      <c r="D8" s="116"/>
      <c r="E8" s="116"/>
      <c r="F8" s="116" t="s">
        <v>596</v>
      </c>
      <c r="G8" s="116"/>
      <c r="H8" s="116"/>
    </row>
    <row r="9" customFormat="false" ht="39.75" hidden="false" customHeight="true" outlineLevel="0" collapsed="false">
      <c r="B9" s="113" t="s">
        <v>597</v>
      </c>
      <c r="C9" s="114" t="s">
        <v>598</v>
      </c>
      <c r="D9" s="114"/>
      <c r="E9" s="114"/>
      <c r="F9" s="114" t="s">
        <v>599</v>
      </c>
      <c r="G9" s="114"/>
      <c r="H9" s="114"/>
    </row>
    <row r="10" customFormat="false" ht="39.75" hidden="false" customHeight="true" outlineLevel="0" collapsed="false">
      <c r="B10" s="115" t="s">
        <v>600</v>
      </c>
      <c r="C10" s="116" t="s">
        <v>601</v>
      </c>
      <c r="D10" s="116"/>
      <c r="E10" s="116"/>
      <c r="F10" s="116" t="s">
        <v>602</v>
      </c>
      <c r="G10" s="116"/>
      <c r="H10" s="116"/>
    </row>
    <row r="12" customFormat="false" ht="21.75" hidden="false" customHeight="true" outlineLevel="0" collapsed="false">
      <c r="B12" s="65" t="s">
        <v>603</v>
      </c>
      <c r="C12" s="65"/>
      <c r="D12" s="65"/>
      <c r="E12" s="65"/>
      <c r="F12" s="65"/>
      <c r="G12" s="65"/>
      <c r="H12" s="65"/>
    </row>
    <row r="13" customFormat="false" ht="15" hidden="false" customHeight="true" outlineLevel="0" collapsed="false">
      <c r="B13" s="52" t="s">
        <v>589</v>
      </c>
      <c r="C13" s="52" t="s">
        <v>590</v>
      </c>
      <c r="D13" s="52"/>
      <c r="E13" s="52"/>
      <c r="F13" s="52" t="s">
        <v>591</v>
      </c>
      <c r="G13" s="52"/>
      <c r="H13" s="52"/>
    </row>
    <row r="14" customFormat="false" ht="39.75" hidden="false" customHeight="true" outlineLevel="0" collapsed="false">
      <c r="B14" s="113" t="s">
        <v>604</v>
      </c>
      <c r="C14" s="114" t="s">
        <v>605</v>
      </c>
      <c r="D14" s="114"/>
      <c r="E14" s="114"/>
      <c r="F14" s="114" t="s">
        <v>606</v>
      </c>
      <c r="G14" s="114"/>
      <c r="H14" s="114"/>
    </row>
    <row r="15" customFormat="false" ht="39.75" hidden="false" customHeight="true" outlineLevel="0" collapsed="false">
      <c r="B15" s="115" t="s">
        <v>607</v>
      </c>
      <c r="C15" s="116" t="s">
        <v>608</v>
      </c>
      <c r="D15" s="116"/>
      <c r="E15" s="116"/>
      <c r="F15" s="116" t="s">
        <v>609</v>
      </c>
      <c r="G15" s="116"/>
      <c r="H15" s="116"/>
    </row>
    <row r="16" customFormat="false" ht="39.75" hidden="false" customHeight="true" outlineLevel="0" collapsed="false">
      <c r="B16" s="113" t="s">
        <v>610</v>
      </c>
      <c r="C16" s="114" t="s">
        <v>605</v>
      </c>
      <c r="D16" s="114"/>
      <c r="E16" s="114"/>
      <c r="F16" s="114" t="s">
        <v>611</v>
      </c>
      <c r="G16" s="114"/>
      <c r="H16" s="114"/>
    </row>
    <row r="17" customFormat="false" ht="39.75" hidden="false" customHeight="true" outlineLevel="0" collapsed="false">
      <c r="B17" s="115" t="s">
        <v>612</v>
      </c>
      <c r="C17" s="116" t="s">
        <v>605</v>
      </c>
      <c r="D17" s="116"/>
      <c r="E17" s="116"/>
      <c r="F17" s="116" t="s">
        <v>613</v>
      </c>
      <c r="G17" s="116"/>
      <c r="H17" s="116"/>
    </row>
    <row r="18" customFormat="false" ht="39.75" hidden="false" customHeight="true" outlineLevel="0" collapsed="false">
      <c r="B18" s="113" t="s">
        <v>614</v>
      </c>
      <c r="C18" s="114" t="s">
        <v>615</v>
      </c>
      <c r="D18" s="114"/>
      <c r="E18" s="114"/>
      <c r="F18" s="114" t="s">
        <v>616</v>
      </c>
      <c r="G18" s="114"/>
      <c r="H18" s="114"/>
    </row>
    <row r="19" customFormat="false" ht="39.75" hidden="false" customHeight="true" outlineLevel="0" collapsed="false">
      <c r="B19" s="115" t="s">
        <v>617</v>
      </c>
      <c r="C19" s="116" t="s">
        <v>618</v>
      </c>
      <c r="D19" s="116"/>
      <c r="E19" s="116"/>
      <c r="F19" s="116" t="s">
        <v>619</v>
      </c>
      <c r="G19" s="116"/>
      <c r="H19" s="116"/>
    </row>
    <row r="20" customFormat="false" ht="39.75" hidden="false" customHeight="true" outlineLevel="0" collapsed="false">
      <c r="B20" s="113" t="s">
        <v>620</v>
      </c>
      <c r="C20" s="114" t="s">
        <v>621</v>
      </c>
      <c r="D20" s="114"/>
      <c r="E20" s="114"/>
      <c r="F20" s="114" t="s">
        <v>622</v>
      </c>
      <c r="G20" s="114"/>
      <c r="H20" s="114"/>
    </row>
    <row r="21" customFormat="false" ht="39.75" hidden="false" customHeight="true" outlineLevel="0" collapsed="false">
      <c r="B21" s="115" t="s">
        <v>623</v>
      </c>
      <c r="C21" s="116" t="s">
        <v>624</v>
      </c>
      <c r="D21" s="116"/>
      <c r="E21" s="116"/>
      <c r="F21" s="116" t="s">
        <v>625</v>
      </c>
      <c r="G21" s="116"/>
      <c r="H21" s="116"/>
    </row>
    <row r="23" customFormat="false" ht="21.75" hidden="false" customHeight="true" outlineLevel="0" collapsed="false">
      <c r="B23" s="65" t="s">
        <v>626</v>
      </c>
      <c r="C23" s="65"/>
      <c r="D23" s="65"/>
      <c r="E23" s="65"/>
      <c r="F23" s="65"/>
      <c r="G23" s="65"/>
      <c r="H23" s="65"/>
    </row>
    <row r="24" customFormat="false" ht="15" hidden="false" customHeight="true" outlineLevel="0" collapsed="false">
      <c r="B24" s="52" t="s">
        <v>589</v>
      </c>
      <c r="C24" s="52" t="s">
        <v>590</v>
      </c>
      <c r="D24" s="52"/>
      <c r="E24" s="52"/>
      <c r="F24" s="52" t="s">
        <v>591</v>
      </c>
      <c r="G24" s="52"/>
      <c r="H24" s="52"/>
    </row>
    <row r="25" customFormat="false" ht="39.75" hidden="false" customHeight="true" outlineLevel="0" collapsed="false">
      <c r="B25" s="113" t="s">
        <v>627</v>
      </c>
      <c r="C25" s="114" t="s">
        <v>628</v>
      </c>
      <c r="D25" s="114"/>
      <c r="E25" s="114"/>
      <c r="F25" s="114" t="s">
        <v>629</v>
      </c>
      <c r="G25" s="114"/>
      <c r="H25" s="114"/>
    </row>
    <row r="26" customFormat="false" ht="39.75" hidden="false" customHeight="true" outlineLevel="0" collapsed="false">
      <c r="B26" s="115" t="s">
        <v>630</v>
      </c>
      <c r="C26" s="116" t="s">
        <v>631</v>
      </c>
      <c r="D26" s="116"/>
      <c r="E26" s="116"/>
      <c r="F26" s="116" t="s">
        <v>632</v>
      </c>
      <c r="G26" s="116"/>
      <c r="H26" s="116"/>
    </row>
    <row r="27" customFormat="false" ht="39.75" hidden="false" customHeight="true" outlineLevel="0" collapsed="false">
      <c r="B27" s="113" t="s">
        <v>633</v>
      </c>
      <c r="C27" s="114" t="s">
        <v>634</v>
      </c>
      <c r="D27" s="114"/>
      <c r="E27" s="114"/>
      <c r="F27" s="114" t="s">
        <v>635</v>
      </c>
      <c r="G27" s="114"/>
      <c r="H27" s="114"/>
    </row>
    <row r="28" customFormat="false" ht="39.75" hidden="false" customHeight="true" outlineLevel="0" collapsed="false">
      <c r="B28" s="115" t="s">
        <v>636</v>
      </c>
      <c r="C28" s="116" t="s">
        <v>637</v>
      </c>
      <c r="D28" s="116"/>
      <c r="E28" s="116"/>
      <c r="F28" s="116" t="s">
        <v>638</v>
      </c>
      <c r="G28" s="116"/>
      <c r="H28" s="116"/>
    </row>
    <row r="30" customFormat="false" ht="21.75" hidden="false" customHeight="true" outlineLevel="0" collapsed="false">
      <c r="B30" s="65" t="s">
        <v>639</v>
      </c>
      <c r="C30" s="65"/>
      <c r="D30" s="65"/>
      <c r="E30" s="65"/>
      <c r="F30" s="65"/>
      <c r="G30" s="65"/>
      <c r="H30" s="65"/>
    </row>
    <row r="31" customFormat="false" ht="15" hidden="false" customHeight="true" outlineLevel="0" collapsed="false">
      <c r="B31" s="52" t="s">
        <v>589</v>
      </c>
      <c r="C31" s="52" t="s">
        <v>590</v>
      </c>
      <c r="D31" s="52"/>
      <c r="E31" s="52"/>
      <c r="F31" s="52" t="s">
        <v>591</v>
      </c>
      <c r="G31" s="52"/>
      <c r="H31" s="52"/>
    </row>
    <row r="32" customFormat="false" ht="39.75" hidden="false" customHeight="true" outlineLevel="0" collapsed="false">
      <c r="B32" s="113" t="s">
        <v>640</v>
      </c>
      <c r="C32" s="114" t="s">
        <v>641</v>
      </c>
      <c r="D32" s="114"/>
      <c r="E32" s="114"/>
      <c r="F32" s="114" t="s">
        <v>642</v>
      </c>
      <c r="G32" s="114"/>
      <c r="H32" s="114"/>
    </row>
    <row r="33" customFormat="false" ht="39.75" hidden="false" customHeight="true" outlineLevel="0" collapsed="false">
      <c r="B33" s="115" t="s">
        <v>643</v>
      </c>
      <c r="C33" s="116" t="s">
        <v>644</v>
      </c>
      <c r="D33" s="116"/>
      <c r="E33" s="116"/>
      <c r="F33" s="116" t="s">
        <v>645</v>
      </c>
      <c r="G33" s="116"/>
      <c r="H33" s="116"/>
    </row>
    <row r="34" customFormat="false" ht="39.75" hidden="false" customHeight="true" outlineLevel="0" collapsed="false">
      <c r="B34" s="113" t="s">
        <v>646</v>
      </c>
      <c r="C34" s="114" t="s">
        <v>647</v>
      </c>
      <c r="D34" s="114"/>
      <c r="E34" s="114"/>
      <c r="F34" s="114" t="s">
        <v>648</v>
      </c>
      <c r="G34" s="114"/>
      <c r="H34" s="114"/>
    </row>
    <row r="35" customFormat="false" ht="39.75" hidden="false" customHeight="true" outlineLevel="0" collapsed="false">
      <c r="B35" s="115" t="s">
        <v>649</v>
      </c>
      <c r="C35" s="116" t="s">
        <v>650</v>
      </c>
      <c r="D35" s="116"/>
      <c r="E35" s="116"/>
      <c r="F35" s="116" t="s">
        <v>651</v>
      </c>
      <c r="G35" s="116"/>
      <c r="H35" s="116"/>
    </row>
    <row r="37" customFormat="false" ht="21.75" hidden="false" customHeight="true" outlineLevel="0" collapsed="false">
      <c r="B37" s="65" t="s">
        <v>652</v>
      </c>
      <c r="C37" s="65"/>
      <c r="D37" s="65"/>
      <c r="E37" s="65"/>
      <c r="F37" s="65"/>
      <c r="G37" s="65"/>
      <c r="H37" s="65"/>
    </row>
    <row r="38" customFormat="false" ht="15" hidden="false" customHeight="true" outlineLevel="0" collapsed="false">
      <c r="B38" s="52" t="s">
        <v>589</v>
      </c>
      <c r="C38" s="52" t="s">
        <v>590</v>
      </c>
      <c r="D38" s="52"/>
      <c r="E38" s="52"/>
      <c r="F38" s="52" t="s">
        <v>591</v>
      </c>
      <c r="G38" s="52"/>
      <c r="H38" s="52"/>
    </row>
    <row r="39" customFormat="false" ht="39.75" hidden="false" customHeight="true" outlineLevel="0" collapsed="false">
      <c r="B39" s="113" t="s">
        <v>653</v>
      </c>
      <c r="C39" s="114" t="s">
        <v>654</v>
      </c>
      <c r="D39" s="114"/>
      <c r="E39" s="114"/>
      <c r="F39" s="114"/>
      <c r="G39" s="114"/>
      <c r="H39" s="114"/>
    </row>
    <row r="40" customFormat="false" ht="39.75" hidden="false" customHeight="true" outlineLevel="0" collapsed="false">
      <c r="B40" s="115" t="s">
        <v>655</v>
      </c>
      <c r="C40" s="116" t="s">
        <v>656</v>
      </c>
      <c r="D40" s="116"/>
      <c r="E40" s="116"/>
      <c r="F40" s="116" t="s">
        <v>657</v>
      </c>
      <c r="G40" s="116"/>
      <c r="H40" s="116"/>
    </row>
  </sheetData>
  <mergeCells count="61">
    <mergeCell ref="B2:H2"/>
    <mergeCell ref="B3:H3"/>
    <mergeCell ref="B5:H5"/>
    <mergeCell ref="C6:E6"/>
    <mergeCell ref="F6:H6"/>
    <mergeCell ref="C7:E7"/>
    <mergeCell ref="F7:H7"/>
    <mergeCell ref="C8:E8"/>
    <mergeCell ref="F8:H8"/>
    <mergeCell ref="C9:E9"/>
    <mergeCell ref="F9:H9"/>
    <mergeCell ref="C10:E10"/>
    <mergeCell ref="F10:H10"/>
    <mergeCell ref="B12:H12"/>
    <mergeCell ref="C13:E13"/>
    <mergeCell ref="F13:H13"/>
    <mergeCell ref="C14:E14"/>
    <mergeCell ref="F14:H14"/>
    <mergeCell ref="C15:E15"/>
    <mergeCell ref="F15:H15"/>
    <mergeCell ref="C16:E16"/>
    <mergeCell ref="F16:H16"/>
    <mergeCell ref="C17:E17"/>
    <mergeCell ref="F17:H17"/>
    <mergeCell ref="C18:E18"/>
    <mergeCell ref="F18:H18"/>
    <mergeCell ref="C19:E19"/>
    <mergeCell ref="F19:H19"/>
    <mergeCell ref="C20:E20"/>
    <mergeCell ref="F20:H20"/>
    <mergeCell ref="C21:E21"/>
    <mergeCell ref="F21:H21"/>
    <mergeCell ref="B23:H23"/>
    <mergeCell ref="C24:E24"/>
    <mergeCell ref="F24:H24"/>
    <mergeCell ref="C25:E25"/>
    <mergeCell ref="F25:H25"/>
    <mergeCell ref="C26:E26"/>
    <mergeCell ref="F26:H26"/>
    <mergeCell ref="C27:E27"/>
    <mergeCell ref="F27:H27"/>
    <mergeCell ref="C28:E28"/>
    <mergeCell ref="F28:H28"/>
    <mergeCell ref="B30:H30"/>
    <mergeCell ref="C31:E31"/>
    <mergeCell ref="F31:H31"/>
    <mergeCell ref="C32:E32"/>
    <mergeCell ref="F32:H32"/>
    <mergeCell ref="C33:E33"/>
    <mergeCell ref="F33:H33"/>
    <mergeCell ref="C34:E34"/>
    <mergeCell ref="F34:H34"/>
    <mergeCell ref="C35:E35"/>
    <mergeCell ref="F35:H35"/>
    <mergeCell ref="B37:H37"/>
    <mergeCell ref="C38:E38"/>
    <mergeCell ref="F38:H38"/>
    <mergeCell ref="C39:E39"/>
    <mergeCell ref="F39:H39"/>
    <mergeCell ref="C40:E40"/>
    <mergeCell ref="F40:H4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28"/>
    <col collapsed="false" customWidth="true" hidden="false" outlineLevel="0" max="5" min="3" style="0" width="14"/>
    <col collapsed="false" customWidth="true" hidden="false" outlineLevel="0" max="6" min="6" style="0" width="50"/>
  </cols>
  <sheetData>
    <row r="2" customFormat="false" ht="19.7" hidden="false" customHeight="false" outlineLevel="0" collapsed="false">
      <c r="B2" s="19" t="s">
        <v>658</v>
      </c>
      <c r="C2" s="19"/>
      <c r="D2" s="19"/>
      <c r="E2" s="19"/>
      <c r="F2" s="19"/>
    </row>
    <row r="3" customFormat="false" ht="15" hidden="false" customHeight="false" outlineLevel="0" collapsed="false">
      <c r="B3" s="32" t="s">
        <v>659</v>
      </c>
      <c r="C3" s="32"/>
      <c r="D3" s="32"/>
      <c r="E3" s="32"/>
      <c r="F3" s="32"/>
    </row>
    <row r="5" customFormat="false" ht="15" hidden="false" customHeight="true" outlineLevel="0" collapsed="false">
      <c r="B5" s="65" t="s">
        <v>660</v>
      </c>
      <c r="C5" s="65"/>
      <c r="D5" s="65"/>
      <c r="E5" s="65"/>
      <c r="F5" s="65"/>
    </row>
    <row r="6" customFormat="false" ht="15" hidden="false" customHeight="false" outlineLevel="0" collapsed="false">
      <c r="B6" s="52" t="s">
        <v>71</v>
      </c>
      <c r="C6" s="52" t="s">
        <v>661</v>
      </c>
      <c r="D6" s="52" t="s">
        <v>662</v>
      </c>
      <c r="E6" s="52" t="s">
        <v>458</v>
      </c>
      <c r="F6" s="117" t="s">
        <v>663</v>
      </c>
    </row>
    <row r="7" customFormat="false" ht="23.85" hidden="false" customHeight="false" outlineLevel="0" collapsed="false">
      <c r="B7" s="29" t="s">
        <v>78</v>
      </c>
      <c r="C7" s="29" t="s">
        <v>664</v>
      </c>
      <c r="D7" s="29" t="s">
        <v>665</v>
      </c>
      <c r="E7" s="29" t="s">
        <v>666</v>
      </c>
      <c r="F7" s="25" t="s">
        <v>667</v>
      </c>
    </row>
    <row r="8" customFormat="false" ht="23.85" hidden="false" customHeight="false" outlineLevel="0" collapsed="false">
      <c r="B8" s="28" t="s">
        <v>94</v>
      </c>
      <c r="C8" s="28" t="s">
        <v>668</v>
      </c>
      <c r="D8" s="28" t="s">
        <v>669</v>
      </c>
      <c r="E8" s="28" t="s">
        <v>666</v>
      </c>
      <c r="F8" s="22" t="s">
        <v>670</v>
      </c>
    </row>
    <row r="9" customFormat="false" ht="23.85" hidden="false" customHeight="false" outlineLevel="0" collapsed="false">
      <c r="B9" s="29" t="s">
        <v>86</v>
      </c>
      <c r="C9" s="29" t="s">
        <v>17</v>
      </c>
      <c r="D9" s="29" t="s">
        <v>671</v>
      </c>
      <c r="E9" s="29" t="s">
        <v>672</v>
      </c>
      <c r="F9" s="25" t="s">
        <v>673</v>
      </c>
    </row>
    <row r="11" customFormat="false" ht="31.5" hidden="false" customHeight="true" outlineLevel="0" collapsed="false">
      <c r="B11" s="104" t="s">
        <v>674</v>
      </c>
      <c r="C11" s="104"/>
      <c r="D11" s="104"/>
      <c r="E11" s="104"/>
      <c r="F11" s="104"/>
    </row>
    <row r="12" customFormat="false" ht="15" hidden="false" customHeight="false" outlineLevel="0" collapsed="false">
      <c r="B12" s="104"/>
      <c r="C12" s="104"/>
      <c r="D12" s="104"/>
      <c r="E12" s="104"/>
      <c r="F12" s="104"/>
    </row>
    <row r="15" customFormat="false" ht="15" hidden="false" customHeight="true" outlineLevel="0" collapsed="false">
      <c r="B15" s="65" t="s">
        <v>675</v>
      </c>
      <c r="C15" s="65"/>
      <c r="D15" s="65"/>
      <c r="E15" s="65"/>
      <c r="F15" s="65"/>
    </row>
    <row r="16" customFormat="false" ht="31.5" hidden="false" customHeight="true" outlineLevel="0" collapsed="false">
      <c r="B16" s="100" t="s">
        <v>676</v>
      </c>
      <c r="C16" s="100"/>
      <c r="D16" s="100"/>
      <c r="E16" s="100"/>
      <c r="F16" s="100"/>
    </row>
    <row r="17" customFormat="false" ht="7.5" hidden="false" customHeight="true" outlineLevel="0" collapsed="false">
      <c r="B17" s="100"/>
      <c r="C17" s="100"/>
      <c r="D17" s="100"/>
      <c r="E17" s="100"/>
      <c r="F17" s="100"/>
    </row>
    <row r="18" customFormat="false" ht="31.5" hidden="false" customHeight="true" outlineLevel="0" collapsed="false">
      <c r="B18" s="100" t="s">
        <v>677</v>
      </c>
      <c r="C18" s="100"/>
      <c r="D18" s="100"/>
      <c r="E18" s="100"/>
      <c r="F18" s="100"/>
    </row>
    <row r="19" customFormat="false" ht="7.5" hidden="false" customHeight="true" outlineLevel="0" collapsed="false">
      <c r="B19" s="100"/>
      <c r="C19" s="100"/>
      <c r="D19" s="100"/>
      <c r="E19" s="100"/>
      <c r="F19" s="100"/>
    </row>
    <row r="20" customFormat="false" ht="31.5" hidden="false" customHeight="true" outlineLevel="0" collapsed="false">
      <c r="B20" s="100" t="s">
        <v>678</v>
      </c>
      <c r="C20" s="100"/>
      <c r="D20" s="100"/>
      <c r="E20" s="100"/>
      <c r="F20" s="100"/>
    </row>
    <row r="21" customFormat="false" ht="7.5" hidden="false" customHeight="true" outlineLevel="0" collapsed="false">
      <c r="B21" s="100"/>
      <c r="C21" s="100"/>
      <c r="D21" s="100"/>
      <c r="E21" s="100"/>
      <c r="F21" s="100"/>
    </row>
    <row r="22" customFormat="false" ht="31.5" hidden="false" customHeight="true" outlineLevel="0" collapsed="false">
      <c r="B22" s="100" t="s">
        <v>679</v>
      </c>
      <c r="C22" s="100"/>
      <c r="D22" s="100"/>
      <c r="E22" s="100"/>
      <c r="F22" s="100"/>
    </row>
    <row r="23" customFormat="false" ht="7.5" hidden="false" customHeight="true" outlineLevel="0" collapsed="false">
      <c r="B23" s="100"/>
      <c r="C23" s="100"/>
      <c r="D23" s="100"/>
      <c r="E23" s="100"/>
      <c r="F23" s="100"/>
    </row>
    <row r="24" customFormat="false" ht="31.5" hidden="false" customHeight="true" outlineLevel="0" collapsed="false">
      <c r="B24" s="100" t="s">
        <v>680</v>
      </c>
      <c r="C24" s="100"/>
      <c r="D24" s="100"/>
      <c r="E24" s="100"/>
      <c r="F24" s="100"/>
    </row>
    <row r="27" customFormat="false" ht="15" hidden="false" customHeight="true" outlineLevel="0" collapsed="false">
      <c r="B27" s="65" t="s">
        <v>681</v>
      </c>
      <c r="C27" s="65"/>
      <c r="D27" s="65"/>
      <c r="E27" s="65"/>
      <c r="F27" s="65"/>
    </row>
    <row r="28" customFormat="false" ht="15" hidden="false" customHeight="true" outlineLevel="0" collapsed="false">
      <c r="B28" s="41" t="s">
        <v>485</v>
      </c>
      <c r="C28" s="53" t="s">
        <v>682</v>
      </c>
      <c r="D28" s="53"/>
      <c r="E28" s="53" t="s">
        <v>683</v>
      </c>
      <c r="F28" s="53"/>
    </row>
    <row r="29" customFormat="false" ht="22.35" hidden="false" customHeight="true" outlineLevel="0" collapsed="false">
      <c r="B29" s="38" t="s">
        <v>122</v>
      </c>
      <c r="C29" s="56" t="s">
        <v>684</v>
      </c>
      <c r="D29" s="56"/>
      <c r="E29" s="56" t="s">
        <v>685</v>
      </c>
      <c r="F29" s="56"/>
    </row>
    <row r="30" customFormat="false" ht="22.35" hidden="false" customHeight="true" outlineLevel="0" collapsed="false">
      <c r="B30" s="41" t="s">
        <v>686</v>
      </c>
      <c r="C30" s="53" t="s">
        <v>687</v>
      </c>
      <c r="D30" s="53"/>
      <c r="E30" s="53" t="s">
        <v>688</v>
      </c>
      <c r="F30" s="53"/>
    </row>
  </sheetData>
  <mergeCells count="21">
    <mergeCell ref="B2:F2"/>
    <mergeCell ref="B3:F3"/>
    <mergeCell ref="B5:F5"/>
    <mergeCell ref="B11:F12"/>
    <mergeCell ref="B15:F15"/>
    <mergeCell ref="B16:F16"/>
    <mergeCell ref="B17:F17"/>
    <mergeCell ref="B18:F18"/>
    <mergeCell ref="B19:F19"/>
    <mergeCell ref="B20:F20"/>
    <mergeCell ref="B21:F21"/>
    <mergeCell ref="B22:F22"/>
    <mergeCell ref="B23:F23"/>
    <mergeCell ref="B24:F24"/>
    <mergeCell ref="B27:F27"/>
    <mergeCell ref="C28:D28"/>
    <mergeCell ref="E28:F28"/>
    <mergeCell ref="C29:D29"/>
    <mergeCell ref="E29:F29"/>
    <mergeCell ref="C30:D30"/>
    <mergeCell ref="E30:F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4"/>
    <col collapsed="false" customWidth="true" hidden="false" outlineLevel="0" max="3" min="3" style="0" width="20"/>
    <col collapsed="false" customWidth="true" hidden="false" outlineLevel="0" max="4" min="4" style="0" width="42"/>
    <col collapsed="false" customWidth="true" hidden="false" outlineLevel="0" max="5" min="5" style="0" width="30"/>
    <col collapsed="false" customWidth="true" hidden="false" outlineLevel="0" max="6" min="6" style="0" width="20"/>
    <col collapsed="false" customWidth="true" hidden="false" outlineLevel="0" max="7" min="7" style="0" width="14"/>
    <col collapsed="false" customWidth="true" hidden="false" outlineLevel="0" max="8" min="8" style="0" width="16"/>
    <col collapsed="false" customWidth="true" hidden="false" outlineLevel="0" max="9" min="9" style="0" width="14"/>
  </cols>
  <sheetData>
    <row r="2" customFormat="false" ht="19.7" hidden="false" customHeight="false" outlineLevel="0" collapsed="false">
      <c r="B2" s="19" t="s">
        <v>68</v>
      </c>
      <c r="C2" s="19"/>
      <c r="D2" s="19"/>
      <c r="E2" s="19"/>
      <c r="F2" s="19"/>
      <c r="G2" s="19"/>
      <c r="H2" s="19"/>
      <c r="I2" s="19"/>
    </row>
    <row r="3" customFormat="false" ht="15" hidden="false" customHeight="false" outlineLevel="0" collapsed="false">
      <c r="B3" s="20" t="s">
        <v>69</v>
      </c>
      <c r="C3" s="20"/>
      <c r="D3" s="20"/>
      <c r="E3" s="20"/>
      <c r="F3" s="20"/>
      <c r="G3" s="20"/>
      <c r="H3" s="20"/>
      <c r="I3" s="20"/>
    </row>
    <row r="5" customFormat="false" ht="15" hidden="false" customHeight="true" outlineLevel="0" collapsed="false">
      <c r="B5" s="4" t="s">
        <v>70</v>
      </c>
      <c r="C5" s="4"/>
      <c r="D5" s="4"/>
      <c r="E5" s="4"/>
      <c r="F5" s="4"/>
      <c r="G5" s="4"/>
      <c r="H5" s="4"/>
      <c r="I5" s="4"/>
    </row>
    <row r="6" customFormat="false" ht="15" hidden="false" customHeight="false" outlineLevel="0" collapsed="false">
      <c r="B6" s="21" t="s">
        <v>71</v>
      </c>
      <c r="C6" s="21" t="s">
        <v>72</v>
      </c>
      <c r="D6" s="21" t="s">
        <v>73</v>
      </c>
      <c r="E6" s="21" t="s">
        <v>74</v>
      </c>
      <c r="F6" s="21" t="s">
        <v>75</v>
      </c>
      <c r="G6" s="21" t="s">
        <v>76</v>
      </c>
      <c r="H6" s="21" t="s">
        <v>77</v>
      </c>
    </row>
    <row r="7" customFormat="false" ht="23.85" hidden="false" customHeight="false" outlineLevel="0" collapsed="false">
      <c r="B7" s="22" t="s">
        <v>78</v>
      </c>
      <c r="C7" s="22" t="s">
        <v>79</v>
      </c>
      <c r="D7" s="23" t="n">
        <v>36997</v>
      </c>
      <c r="E7" s="24" t="s">
        <v>80</v>
      </c>
      <c r="F7" s="22" t="s">
        <v>81</v>
      </c>
      <c r="G7" s="23" t="n">
        <v>2121</v>
      </c>
      <c r="H7" s="22" t="s">
        <v>82</v>
      </c>
    </row>
    <row r="8" customFormat="false" ht="23.85" hidden="false" customHeight="false" outlineLevel="0" collapsed="false">
      <c r="B8" s="25" t="s">
        <v>78</v>
      </c>
      <c r="C8" s="25" t="s">
        <v>83</v>
      </c>
      <c r="D8" s="26"/>
      <c r="E8" s="26" t="s">
        <v>84</v>
      </c>
      <c r="F8" s="25" t="s">
        <v>85</v>
      </c>
      <c r="G8" s="26"/>
      <c r="H8" s="25" t="s">
        <v>82</v>
      </c>
    </row>
    <row r="9" customFormat="false" ht="15" hidden="false" customHeight="false" outlineLevel="0" collapsed="false">
      <c r="B9" s="22" t="s">
        <v>86</v>
      </c>
      <c r="C9" s="22" t="s">
        <v>87</v>
      </c>
      <c r="D9" s="23" t="n">
        <v>13054</v>
      </c>
      <c r="E9" s="24" t="s">
        <v>88</v>
      </c>
      <c r="F9" s="22" t="s">
        <v>89</v>
      </c>
      <c r="G9" s="23" t="n">
        <v>3679</v>
      </c>
      <c r="H9" s="22" t="s">
        <v>90</v>
      </c>
    </row>
    <row r="10" customFormat="false" ht="23.85" hidden="false" customHeight="false" outlineLevel="0" collapsed="false">
      <c r="B10" s="25" t="s">
        <v>86</v>
      </c>
      <c r="C10" s="25" t="s">
        <v>91</v>
      </c>
      <c r="D10" s="27" t="n">
        <v>276</v>
      </c>
      <c r="E10" s="26" t="s">
        <v>17</v>
      </c>
      <c r="F10" s="25" t="s">
        <v>92</v>
      </c>
      <c r="G10" s="26" t="s">
        <v>93</v>
      </c>
      <c r="H10" s="25" t="s">
        <v>90</v>
      </c>
    </row>
    <row r="11" customFormat="false" ht="23.85" hidden="false" customHeight="false" outlineLevel="0" collapsed="false">
      <c r="B11" s="22" t="s">
        <v>94</v>
      </c>
      <c r="C11" s="22" t="s">
        <v>95</v>
      </c>
      <c r="D11" s="23" t="n">
        <v>7223</v>
      </c>
      <c r="E11" s="24" t="s">
        <v>17</v>
      </c>
      <c r="F11" s="22" t="s">
        <v>96</v>
      </c>
      <c r="G11" s="24" t="s">
        <v>97</v>
      </c>
      <c r="H11" s="22" t="s">
        <v>98</v>
      </c>
    </row>
    <row r="13" customFormat="false" ht="15" hidden="false" customHeight="true" outlineLevel="0" collapsed="false">
      <c r="B13" s="4" t="s">
        <v>99</v>
      </c>
      <c r="C13" s="4"/>
      <c r="D13" s="4"/>
      <c r="E13" s="4"/>
      <c r="F13" s="4"/>
      <c r="G13" s="4"/>
      <c r="H13" s="4"/>
      <c r="I13" s="4"/>
    </row>
    <row r="14" customFormat="false" ht="15" hidden="false" customHeight="false" outlineLevel="0" collapsed="false">
      <c r="B14" s="21" t="s">
        <v>100</v>
      </c>
      <c r="C14" s="21" t="s">
        <v>101</v>
      </c>
      <c r="D14" s="21" t="s">
        <v>102</v>
      </c>
      <c r="E14" s="21" t="s">
        <v>103</v>
      </c>
      <c r="F14" s="21" t="s">
        <v>104</v>
      </c>
      <c r="G14" s="21" t="s">
        <v>105</v>
      </c>
      <c r="H14" s="21" t="s">
        <v>106</v>
      </c>
      <c r="I14" s="21" t="s">
        <v>107</v>
      </c>
    </row>
    <row r="15" customFormat="false" ht="15" hidden="false" customHeight="false" outlineLevel="0" collapsed="false">
      <c r="B15" s="28" t="n">
        <v>1</v>
      </c>
      <c r="C15" s="22" t="s">
        <v>108</v>
      </c>
      <c r="D15" s="22" t="s">
        <v>109</v>
      </c>
      <c r="E15" s="22" t="s">
        <v>110</v>
      </c>
      <c r="F15" s="22" t="s">
        <v>111</v>
      </c>
      <c r="G15" s="28" t="n">
        <v>1</v>
      </c>
      <c r="H15" s="22" t="s">
        <v>112</v>
      </c>
      <c r="I15" s="22" t="s">
        <v>113</v>
      </c>
    </row>
    <row r="16" customFormat="false" ht="15" hidden="false" customHeight="false" outlineLevel="0" collapsed="false">
      <c r="B16" s="29" t="n">
        <v>2</v>
      </c>
      <c r="C16" s="25" t="s">
        <v>114</v>
      </c>
      <c r="D16" s="25" t="s">
        <v>115</v>
      </c>
      <c r="E16" s="25" t="s">
        <v>116</v>
      </c>
      <c r="F16" s="25" t="s">
        <v>117</v>
      </c>
      <c r="G16" s="29" t="n">
        <v>6</v>
      </c>
      <c r="H16" s="25" t="s">
        <v>118</v>
      </c>
      <c r="I16" s="25" t="s">
        <v>119</v>
      </c>
    </row>
    <row r="17" customFormat="false" ht="15" hidden="false" customHeight="false" outlineLevel="0" collapsed="false">
      <c r="B17" s="28" t="n">
        <v>3</v>
      </c>
      <c r="C17" s="22" t="s">
        <v>120</v>
      </c>
      <c r="D17" s="22" t="s">
        <v>121</v>
      </c>
      <c r="E17" s="22" t="s">
        <v>122</v>
      </c>
      <c r="F17" s="22" t="s">
        <v>123</v>
      </c>
      <c r="G17" s="28" t="n">
        <v>6</v>
      </c>
      <c r="H17" s="22" t="s">
        <v>124</v>
      </c>
      <c r="I17" s="22" t="s">
        <v>125</v>
      </c>
    </row>
    <row r="18" customFormat="false" ht="15" hidden="false" customHeight="false" outlineLevel="0" collapsed="false">
      <c r="B18" s="29" t="n">
        <v>4</v>
      </c>
      <c r="C18" s="25" t="s">
        <v>126</v>
      </c>
      <c r="D18" s="25" t="s">
        <v>127</v>
      </c>
      <c r="E18" s="25" t="s">
        <v>122</v>
      </c>
      <c r="F18" s="25" t="s">
        <v>123</v>
      </c>
      <c r="G18" s="29" t="n">
        <v>6</v>
      </c>
      <c r="H18" s="25" t="s">
        <v>128</v>
      </c>
      <c r="I18" s="25" t="s">
        <v>129</v>
      </c>
    </row>
    <row r="19" customFormat="false" ht="15" hidden="false" customHeight="false" outlineLevel="0" collapsed="false">
      <c r="B19" s="28" t="n">
        <v>5</v>
      </c>
      <c r="C19" s="22" t="s">
        <v>130</v>
      </c>
      <c r="D19" s="22" t="s">
        <v>131</v>
      </c>
      <c r="E19" s="22" t="s">
        <v>132</v>
      </c>
      <c r="F19" s="22" t="s">
        <v>133</v>
      </c>
      <c r="G19" s="28" t="n">
        <v>4</v>
      </c>
      <c r="H19" s="22" t="s">
        <v>134</v>
      </c>
      <c r="I19" s="22" t="s">
        <v>135</v>
      </c>
    </row>
    <row r="20" customFormat="false" ht="15" hidden="false" customHeight="false" outlineLevel="0" collapsed="false">
      <c r="B20" s="29" t="n">
        <v>6</v>
      </c>
      <c r="C20" s="25" t="s">
        <v>136</v>
      </c>
      <c r="D20" s="25" t="s">
        <v>137</v>
      </c>
      <c r="E20" s="25" t="s">
        <v>138</v>
      </c>
      <c r="F20" s="25" t="s">
        <v>117</v>
      </c>
      <c r="G20" s="29" t="n">
        <v>5</v>
      </c>
      <c r="H20" s="25" t="s">
        <v>139</v>
      </c>
      <c r="I20" s="25" t="s">
        <v>140</v>
      </c>
    </row>
    <row r="21" customFormat="false" ht="15" hidden="false" customHeight="false" outlineLevel="0" collapsed="false">
      <c r="B21" s="28" t="n">
        <v>7</v>
      </c>
      <c r="C21" s="22" t="s">
        <v>141</v>
      </c>
      <c r="D21" s="22" t="s">
        <v>142</v>
      </c>
      <c r="E21" s="22" t="s">
        <v>122</v>
      </c>
      <c r="F21" s="22" t="s">
        <v>123</v>
      </c>
      <c r="G21" s="28" t="n">
        <v>5</v>
      </c>
      <c r="H21" s="22" t="s">
        <v>143</v>
      </c>
      <c r="I21" s="22" t="s">
        <v>144</v>
      </c>
    </row>
    <row r="22" customFormat="false" ht="15" hidden="false" customHeight="false" outlineLevel="0" collapsed="false">
      <c r="B22" s="29" t="n">
        <v>8</v>
      </c>
      <c r="C22" s="25" t="s">
        <v>145</v>
      </c>
      <c r="D22" s="25" t="s">
        <v>146</v>
      </c>
      <c r="E22" s="25" t="s">
        <v>122</v>
      </c>
      <c r="F22" s="25" t="s">
        <v>123</v>
      </c>
      <c r="G22" s="29" t="n">
        <v>6</v>
      </c>
      <c r="H22" s="25" t="s">
        <v>147</v>
      </c>
      <c r="I22" s="25" t="s">
        <v>148</v>
      </c>
    </row>
    <row r="23" customFormat="false" ht="15" hidden="false" customHeight="false" outlineLevel="0" collapsed="false">
      <c r="B23" s="28" t="n">
        <v>9</v>
      </c>
      <c r="C23" s="22" t="s">
        <v>149</v>
      </c>
      <c r="D23" s="22" t="s">
        <v>150</v>
      </c>
      <c r="E23" s="22" t="s">
        <v>110</v>
      </c>
      <c r="F23" s="22" t="s">
        <v>151</v>
      </c>
      <c r="G23" s="28" t="n">
        <v>1</v>
      </c>
      <c r="H23" s="22" t="s">
        <v>152</v>
      </c>
      <c r="I23" s="22" t="s">
        <v>153</v>
      </c>
    </row>
    <row r="25" customFormat="false" ht="15" hidden="false" customHeight="false" outlineLevel="0" collapsed="false">
      <c r="B25" s="9" t="s">
        <v>154</v>
      </c>
      <c r="C25" s="9"/>
      <c r="D25" s="9"/>
      <c r="E25" s="9"/>
      <c r="F25" s="9"/>
      <c r="G25" s="30" t="n">
        <f aca="false">SUM(G15:G23)</f>
        <v>40</v>
      </c>
    </row>
    <row r="27" customFormat="false" ht="48" hidden="false" customHeight="true" outlineLevel="0" collapsed="false">
      <c r="B27" s="31" t="s">
        <v>155</v>
      </c>
      <c r="C27" s="31"/>
      <c r="D27" s="31"/>
      <c r="E27" s="31"/>
      <c r="F27" s="31"/>
      <c r="G27" s="31"/>
      <c r="H27" s="31"/>
      <c r="I27" s="31"/>
    </row>
    <row r="28" customFormat="false" ht="15.75" hidden="false" customHeight="true" outlineLevel="0" collapsed="false">
      <c r="B28" s="31"/>
      <c r="C28" s="31"/>
      <c r="D28" s="31"/>
      <c r="E28" s="31"/>
      <c r="F28" s="31"/>
      <c r="G28" s="31"/>
      <c r="H28" s="31"/>
      <c r="I28" s="31"/>
    </row>
    <row r="29" customFormat="false" ht="15" hidden="false" customHeight="false" outlineLevel="0" collapsed="false">
      <c r="B29" s="31"/>
      <c r="C29" s="31"/>
      <c r="D29" s="31"/>
      <c r="E29" s="31"/>
      <c r="F29" s="31"/>
      <c r="G29" s="31"/>
      <c r="H29" s="31"/>
      <c r="I29" s="31"/>
    </row>
    <row r="30" customFormat="false" ht="15" hidden="false" customHeight="false" outlineLevel="0" collapsed="false">
      <c r="B30" s="31"/>
      <c r="C30" s="31"/>
      <c r="D30" s="31"/>
      <c r="E30" s="31"/>
      <c r="F30" s="31"/>
      <c r="G30" s="31"/>
      <c r="H30" s="31"/>
      <c r="I30" s="31"/>
    </row>
  </sheetData>
  <mergeCells count="6">
    <mergeCell ref="B2:I2"/>
    <mergeCell ref="B3:I3"/>
    <mergeCell ref="B5:I5"/>
    <mergeCell ref="B13:I13"/>
    <mergeCell ref="B25:F25"/>
    <mergeCell ref="B27:I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N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26"/>
    <col collapsed="false" customWidth="true" hidden="false" outlineLevel="0" max="3" min="3" style="0" width="38"/>
    <col collapsed="false" customWidth="true" hidden="false" outlineLevel="0" max="4" min="4" style="0" width="10"/>
    <col collapsed="false" customWidth="true" hidden="false" outlineLevel="0" max="5" min="5" style="0" width="12"/>
    <col collapsed="false" customWidth="true" hidden="false" outlineLevel="0" max="6" min="6" style="0" width="11"/>
    <col collapsed="false" customWidth="true" hidden="false" outlineLevel="0" max="8" min="7" style="0" width="14"/>
    <col collapsed="false" customWidth="true" hidden="false" outlineLevel="0" max="10" min="9" style="0" width="12"/>
    <col collapsed="false" customWidth="true" hidden="false" outlineLevel="0" max="13" min="11" style="0" width="14"/>
    <col collapsed="false" customWidth="true" hidden="false" outlineLevel="0" max="14" min="14" style="0" width="16"/>
  </cols>
  <sheetData>
    <row r="2" customFormat="false" ht="19.7" hidden="false" customHeight="false" outlineLevel="0" collapsed="false">
      <c r="B2" s="19" t="s">
        <v>156</v>
      </c>
      <c r="C2" s="19"/>
      <c r="D2" s="19"/>
      <c r="E2" s="19"/>
      <c r="F2" s="19"/>
      <c r="G2" s="19"/>
      <c r="H2" s="19"/>
      <c r="I2" s="19"/>
      <c r="J2" s="19"/>
      <c r="K2" s="19"/>
      <c r="L2" s="19"/>
      <c r="M2" s="19"/>
      <c r="N2" s="19"/>
    </row>
    <row r="3" customFormat="false" ht="15" hidden="false" customHeight="false" outlineLevel="0" collapsed="false">
      <c r="B3" s="32" t="s">
        <v>157</v>
      </c>
      <c r="C3" s="32"/>
      <c r="D3" s="32"/>
      <c r="E3" s="32"/>
      <c r="F3" s="32"/>
      <c r="G3" s="32"/>
      <c r="H3" s="32"/>
      <c r="I3" s="32"/>
      <c r="J3" s="32"/>
      <c r="K3" s="32"/>
      <c r="L3" s="32"/>
      <c r="M3" s="32"/>
      <c r="N3" s="32"/>
    </row>
    <row r="5" customFormat="false" ht="31.5" hidden="false" customHeight="true" outlineLevel="0" collapsed="false">
      <c r="B5" s="21" t="s">
        <v>101</v>
      </c>
      <c r="C5" s="21" t="s">
        <v>158</v>
      </c>
      <c r="D5" s="21" t="s">
        <v>105</v>
      </c>
      <c r="E5" s="21" t="s">
        <v>159</v>
      </c>
      <c r="F5" s="21" t="s">
        <v>160</v>
      </c>
      <c r="G5" s="21" t="s">
        <v>161</v>
      </c>
      <c r="H5" s="21" t="s">
        <v>162</v>
      </c>
      <c r="I5" s="21" t="s">
        <v>163</v>
      </c>
      <c r="J5" s="21" t="s">
        <v>164</v>
      </c>
      <c r="K5" s="21" t="s">
        <v>165</v>
      </c>
      <c r="L5" s="21" t="s">
        <v>166</v>
      </c>
      <c r="M5" s="21" t="s">
        <v>167</v>
      </c>
      <c r="N5" s="21" t="s">
        <v>168</v>
      </c>
    </row>
    <row r="6" customFormat="false" ht="15" hidden="false" customHeight="false" outlineLevel="0" collapsed="false">
      <c r="B6" s="33" t="s">
        <v>169</v>
      </c>
      <c r="C6" s="34" t="s">
        <v>170</v>
      </c>
      <c r="D6" s="35" t="n">
        <v>1</v>
      </c>
      <c r="E6" s="35" t="n">
        <v>1793</v>
      </c>
      <c r="F6" s="36"/>
      <c r="G6" s="35" t="n">
        <v>123</v>
      </c>
      <c r="H6" s="35" t="n">
        <v>591</v>
      </c>
      <c r="I6" s="36"/>
      <c r="J6" s="35" t="n">
        <v>315</v>
      </c>
      <c r="K6" s="35" t="n">
        <v>16</v>
      </c>
      <c r="L6" s="35" t="n">
        <v>166</v>
      </c>
      <c r="M6" s="35" t="n">
        <v>9</v>
      </c>
      <c r="N6" s="37" t="s">
        <v>171</v>
      </c>
    </row>
    <row r="7" customFormat="false" ht="15" hidden="false" customHeight="false" outlineLevel="0" collapsed="false">
      <c r="B7" s="38" t="s">
        <v>114</v>
      </c>
      <c r="C7" s="25" t="s">
        <v>172</v>
      </c>
      <c r="D7" s="39" t="n">
        <v>6</v>
      </c>
      <c r="E7" s="39" t="n">
        <v>12775</v>
      </c>
      <c r="F7" s="29"/>
      <c r="G7" s="29"/>
      <c r="H7" s="39" t="n">
        <v>2922</v>
      </c>
      <c r="I7" s="29"/>
      <c r="J7" s="39" t="n">
        <v>1530</v>
      </c>
      <c r="K7" s="39" t="n">
        <v>56</v>
      </c>
      <c r="L7" s="39" t="n">
        <v>1152</v>
      </c>
      <c r="M7" s="29"/>
      <c r="N7" s="40" t="n">
        <f aca="false">E7+H7+IFERROR(L7,0)</f>
        <v>16849</v>
      </c>
    </row>
    <row r="8" customFormat="false" ht="15" hidden="false" customHeight="false" outlineLevel="0" collapsed="false">
      <c r="B8" s="41" t="s">
        <v>120</v>
      </c>
      <c r="C8" s="22" t="s">
        <v>173</v>
      </c>
      <c r="D8" s="42" t="n">
        <v>6</v>
      </c>
      <c r="E8" s="42" t="n">
        <v>4712</v>
      </c>
      <c r="F8" s="28" t="s">
        <v>174</v>
      </c>
      <c r="G8" s="42" t="n">
        <v>253</v>
      </c>
      <c r="H8" s="42" t="n">
        <v>1282</v>
      </c>
      <c r="I8" s="28" t="s">
        <v>175</v>
      </c>
      <c r="J8" s="42" t="n">
        <v>437</v>
      </c>
      <c r="K8" s="42" t="n">
        <v>31</v>
      </c>
      <c r="L8" s="42" t="n">
        <v>929</v>
      </c>
      <c r="M8" s="42" t="n">
        <v>49</v>
      </c>
      <c r="N8" s="43" t="n">
        <f aca="false">E8+H8+IFERROR(L8,0)</f>
        <v>6923</v>
      </c>
    </row>
    <row r="9" customFormat="false" ht="15" hidden="false" customHeight="false" outlineLevel="0" collapsed="false">
      <c r="B9" s="38" t="s">
        <v>126</v>
      </c>
      <c r="C9" s="25" t="s">
        <v>176</v>
      </c>
      <c r="D9" s="39" t="n">
        <v>6</v>
      </c>
      <c r="E9" s="39" t="n">
        <v>3877</v>
      </c>
      <c r="F9" s="29" t="s">
        <v>177</v>
      </c>
      <c r="G9" s="39" t="n">
        <v>132</v>
      </c>
      <c r="H9" s="39" t="n">
        <v>1565</v>
      </c>
      <c r="I9" s="29" t="s">
        <v>178</v>
      </c>
      <c r="J9" s="39" t="n">
        <v>380</v>
      </c>
      <c r="K9" s="39" t="n">
        <v>38</v>
      </c>
      <c r="L9" s="39" t="n">
        <v>1221</v>
      </c>
      <c r="M9" s="39" t="n">
        <v>43</v>
      </c>
      <c r="N9" s="40" t="n">
        <f aca="false">E9+H9+IFERROR(L9,0)</f>
        <v>6663</v>
      </c>
    </row>
    <row r="10" customFormat="false" ht="15" hidden="false" customHeight="false" outlineLevel="0" collapsed="false">
      <c r="B10" s="41" t="s">
        <v>130</v>
      </c>
      <c r="C10" s="22" t="s">
        <v>179</v>
      </c>
      <c r="D10" s="42" t="n">
        <v>4</v>
      </c>
      <c r="E10" s="42" t="n">
        <v>2190</v>
      </c>
      <c r="F10" s="28" t="s">
        <v>180</v>
      </c>
      <c r="G10" s="42" t="n">
        <v>99</v>
      </c>
      <c r="H10" s="42" t="n">
        <v>1013</v>
      </c>
      <c r="I10" s="28" t="s">
        <v>181</v>
      </c>
      <c r="J10" s="42" t="n">
        <v>375</v>
      </c>
      <c r="K10" s="42" t="n">
        <v>20</v>
      </c>
      <c r="L10" s="42" t="n">
        <v>562</v>
      </c>
      <c r="M10" s="42" t="n">
        <v>16</v>
      </c>
      <c r="N10" s="43" t="n">
        <f aca="false">E10+H10+IFERROR(L10,0)</f>
        <v>3765</v>
      </c>
    </row>
    <row r="11" customFormat="false" ht="15" hidden="false" customHeight="false" outlineLevel="0" collapsed="false">
      <c r="B11" s="38" t="s">
        <v>136</v>
      </c>
      <c r="C11" s="25" t="s">
        <v>182</v>
      </c>
      <c r="D11" s="39" t="n">
        <v>5</v>
      </c>
      <c r="E11" s="39" t="n">
        <v>3547</v>
      </c>
      <c r="F11" s="29" t="s">
        <v>183</v>
      </c>
      <c r="G11" s="39" t="n">
        <v>135</v>
      </c>
      <c r="H11" s="39" t="n">
        <v>1910</v>
      </c>
      <c r="I11" s="29" t="s">
        <v>184</v>
      </c>
      <c r="J11" s="39" t="n">
        <v>901</v>
      </c>
      <c r="K11" s="39" t="n">
        <v>46</v>
      </c>
      <c r="L11" s="39" t="n">
        <v>877</v>
      </c>
      <c r="M11" s="39" t="n">
        <v>28</v>
      </c>
      <c r="N11" s="40" t="n">
        <f aca="false">E11+H11+IFERROR(L11,0)</f>
        <v>6334</v>
      </c>
    </row>
    <row r="12" customFormat="false" ht="15" hidden="false" customHeight="false" outlineLevel="0" collapsed="false">
      <c r="B12" s="41" t="s">
        <v>141</v>
      </c>
      <c r="C12" s="22" t="s">
        <v>185</v>
      </c>
      <c r="D12" s="42" t="n">
        <v>5</v>
      </c>
      <c r="E12" s="42" t="n">
        <v>1632</v>
      </c>
      <c r="F12" s="28" t="s">
        <v>186</v>
      </c>
      <c r="G12" s="42" t="n">
        <v>93</v>
      </c>
      <c r="H12" s="42" t="n">
        <v>1240</v>
      </c>
      <c r="I12" s="28" t="s">
        <v>187</v>
      </c>
      <c r="J12" s="42" t="n">
        <v>586</v>
      </c>
      <c r="K12" s="42" t="n">
        <v>13</v>
      </c>
      <c r="L12" s="42" t="n">
        <v>1363</v>
      </c>
      <c r="M12" s="42" t="n">
        <v>34</v>
      </c>
      <c r="N12" s="43" t="n">
        <f aca="false">E12+H12+IFERROR(L12,0)</f>
        <v>4235</v>
      </c>
    </row>
    <row r="13" customFormat="false" ht="15" hidden="false" customHeight="false" outlineLevel="0" collapsed="false">
      <c r="B13" s="38" t="s">
        <v>145</v>
      </c>
      <c r="C13" s="25" t="s">
        <v>188</v>
      </c>
      <c r="D13" s="39" t="n">
        <v>6</v>
      </c>
      <c r="E13" s="39" t="n">
        <v>5187</v>
      </c>
      <c r="F13" s="29" t="s">
        <v>189</v>
      </c>
      <c r="G13" s="39" t="n">
        <v>216</v>
      </c>
      <c r="H13" s="39" t="n">
        <v>1529</v>
      </c>
      <c r="I13" s="29" t="s">
        <v>190</v>
      </c>
      <c r="J13" s="39" t="n">
        <v>758</v>
      </c>
      <c r="K13" s="39" t="n">
        <v>23</v>
      </c>
      <c r="L13" s="39" t="n">
        <v>877</v>
      </c>
      <c r="M13" s="39" t="n">
        <v>22</v>
      </c>
      <c r="N13" s="40" t="n">
        <f aca="false">E13+H13+IFERROR(L13,0)</f>
        <v>7593</v>
      </c>
    </row>
    <row r="14" customFormat="false" ht="15" hidden="false" customHeight="false" outlineLevel="0" collapsed="false">
      <c r="B14" s="41" t="s">
        <v>149</v>
      </c>
      <c r="C14" s="22" t="s">
        <v>151</v>
      </c>
      <c r="D14" s="42" t="n">
        <v>1</v>
      </c>
      <c r="E14" s="42" t="n">
        <v>1815</v>
      </c>
      <c r="F14" s="28" t="s">
        <v>191</v>
      </c>
      <c r="G14" s="42" t="n">
        <v>9</v>
      </c>
      <c r="H14" s="42" t="n">
        <v>903</v>
      </c>
      <c r="I14" s="28" t="s">
        <v>192</v>
      </c>
      <c r="J14" s="42" t="n">
        <v>420</v>
      </c>
      <c r="K14" s="42" t="n">
        <v>14</v>
      </c>
      <c r="L14" s="42" t="n">
        <v>76</v>
      </c>
      <c r="M14" s="42" t="n">
        <v>1</v>
      </c>
      <c r="N14" s="43" t="n">
        <f aca="false">E14+H14+IFERROR(L14,0)</f>
        <v>2794</v>
      </c>
    </row>
    <row r="15" customFormat="false" ht="15" hidden="false" customHeight="true" outlineLevel="0" collapsed="false">
      <c r="B15" s="4" t="s">
        <v>193</v>
      </c>
      <c r="C15" s="4"/>
      <c r="D15" s="4"/>
      <c r="E15" s="44" t="n">
        <f aca="false">SUM(E7:E14)</f>
        <v>35735</v>
      </c>
      <c r="F15" s="45"/>
      <c r="G15" s="44" t="n">
        <f aca="false">SUM(G7:G14)</f>
        <v>937</v>
      </c>
      <c r="H15" s="44" t="n">
        <f aca="false">SUM(H7:H14)</f>
        <v>12364</v>
      </c>
      <c r="I15" s="45"/>
      <c r="J15" s="44" t="n">
        <f aca="false">SUM(J7:J14)</f>
        <v>5387</v>
      </c>
      <c r="K15" s="44" t="n">
        <f aca="false">SUM(K7:K14)</f>
        <v>241</v>
      </c>
      <c r="L15" s="44" t="n">
        <f aca="false">SUM(L7:L14)</f>
        <v>7057</v>
      </c>
      <c r="M15" s="44" t="n">
        <f aca="false">SUM(M7:M14)</f>
        <v>193</v>
      </c>
      <c r="N15" s="44" t="n">
        <f aca="false">E15+H15+K15</f>
        <v>48340</v>
      </c>
    </row>
    <row r="16" customFormat="false" ht="15" hidden="false" customHeight="true" outlineLevel="0" collapsed="false">
      <c r="B16" s="46" t="s">
        <v>194</v>
      </c>
      <c r="C16" s="46"/>
      <c r="D16" s="46"/>
      <c r="E16" s="47" t="n">
        <v>36997</v>
      </c>
      <c r="F16" s="48"/>
      <c r="G16" s="47" t="n">
        <v>2121</v>
      </c>
      <c r="H16" s="47" t="n">
        <v>13054</v>
      </c>
      <c r="I16" s="48"/>
      <c r="J16" s="47" t="n">
        <v>3679</v>
      </c>
      <c r="K16" s="47" t="n">
        <v>276</v>
      </c>
      <c r="L16" s="48"/>
      <c r="M16" s="48"/>
      <c r="N16" s="48"/>
    </row>
    <row r="17" customFormat="false" ht="15" hidden="false" customHeight="true" outlineLevel="0" collapsed="false">
      <c r="B17" s="49" t="s">
        <v>195</v>
      </c>
      <c r="C17" s="49"/>
      <c r="D17" s="49"/>
      <c r="E17" s="50" t="n">
        <f aca="false">E15/E16</f>
        <v>0.965889126145363</v>
      </c>
      <c r="F17" s="51"/>
      <c r="G17" s="51"/>
      <c r="H17" s="50" t="n">
        <f aca="false">H15/H16</f>
        <v>0.947142638271794</v>
      </c>
      <c r="I17" s="51"/>
      <c r="J17" s="51"/>
      <c r="K17" s="51"/>
      <c r="L17" s="51"/>
      <c r="M17" s="51"/>
      <c r="N17" s="51"/>
    </row>
  </sheetData>
  <mergeCells count="5">
    <mergeCell ref="B2:N2"/>
    <mergeCell ref="B3:N3"/>
    <mergeCell ref="B15:D15"/>
    <mergeCell ref="B16:D16"/>
    <mergeCell ref="B17:D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O4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6"/>
    <col collapsed="false" customWidth="true" hidden="false" outlineLevel="0" max="3" min="3" style="0" width="20"/>
    <col collapsed="false" customWidth="true" hidden="false" outlineLevel="0" max="4" min="4" style="0" width="10"/>
    <col collapsed="false" customWidth="true" hidden="false" outlineLevel="0" max="5" min="5" style="0" width="11"/>
    <col collapsed="false" customWidth="true" hidden="false" outlineLevel="0" max="6" min="6" style="0" width="10"/>
    <col collapsed="false" customWidth="true" hidden="false" outlineLevel="0" max="7" min="7" style="0" width="14"/>
    <col collapsed="false" customWidth="true" hidden="false" outlineLevel="0" max="8" min="8" style="0" width="11"/>
    <col collapsed="false" customWidth="true" hidden="false" outlineLevel="0" max="9" min="9" style="0" width="10"/>
    <col collapsed="false" customWidth="true" hidden="false" outlineLevel="0" max="10" min="10" style="0" width="11"/>
    <col collapsed="false" customWidth="true" hidden="false" outlineLevel="0" max="11" min="11" style="0" width="10"/>
    <col collapsed="false" customWidth="true" hidden="false" outlineLevel="0" max="13" min="12" style="0" width="9"/>
    <col collapsed="false" customWidth="true" hidden="false" outlineLevel="0" max="14" min="14" style="0" width="42"/>
  </cols>
  <sheetData>
    <row r="2" customFormat="false" ht="19.7" hidden="false" customHeight="false" outlineLevel="0" collapsed="false">
      <c r="B2" s="19" t="s">
        <v>196</v>
      </c>
      <c r="C2" s="19"/>
      <c r="D2" s="19"/>
      <c r="E2" s="19"/>
      <c r="F2" s="19"/>
      <c r="G2" s="19"/>
      <c r="H2" s="19"/>
      <c r="I2" s="19"/>
      <c r="J2" s="19"/>
      <c r="K2" s="19"/>
      <c r="L2" s="19"/>
      <c r="M2" s="19"/>
      <c r="N2" s="19"/>
      <c r="O2" s="19"/>
    </row>
    <row r="3" customFormat="false" ht="15" hidden="false" customHeight="false" outlineLevel="0" collapsed="false">
      <c r="B3" s="32" t="s">
        <v>197</v>
      </c>
      <c r="C3" s="32"/>
      <c r="D3" s="32"/>
      <c r="E3" s="32"/>
      <c r="F3" s="32"/>
      <c r="G3" s="32"/>
      <c r="H3" s="32"/>
      <c r="I3" s="32"/>
      <c r="J3" s="32"/>
      <c r="K3" s="32"/>
      <c r="L3" s="32"/>
      <c r="M3" s="32"/>
      <c r="N3" s="32"/>
      <c r="O3" s="32"/>
    </row>
    <row r="5" customFormat="false" ht="30" hidden="false" customHeight="true" outlineLevel="0" collapsed="false">
      <c r="B5" s="52" t="s">
        <v>101</v>
      </c>
      <c r="C5" s="52" t="s">
        <v>198</v>
      </c>
      <c r="D5" s="52" t="s">
        <v>199</v>
      </c>
      <c r="E5" s="52" t="s">
        <v>159</v>
      </c>
      <c r="F5" s="52" t="s">
        <v>200</v>
      </c>
      <c r="G5" s="52" t="s">
        <v>201</v>
      </c>
      <c r="H5" s="52" t="s">
        <v>202</v>
      </c>
      <c r="I5" s="52" t="s">
        <v>203</v>
      </c>
      <c r="J5" s="52" t="s">
        <v>204</v>
      </c>
      <c r="K5" s="52" t="s">
        <v>205</v>
      </c>
      <c r="L5" s="52" t="s">
        <v>206</v>
      </c>
      <c r="M5" s="52" t="s">
        <v>207</v>
      </c>
      <c r="N5" s="52" t="s">
        <v>208</v>
      </c>
    </row>
    <row r="6" customFormat="false" ht="15" hidden="false" customHeight="false" outlineLevel="0" collapsed="false">
      <c r="B6" s="53" t="s">
        <v>108</v>
      </c>
      <c r="C6" s="53" t="s">
        <v>209</v>
      </c>
      <c r="D6" s="54" t="s">
        <v>113</v>
      </c>
      <c r="E6" s="55" t="n">
        <v>1793</v>
      </c>
      <c r="F6" s="55" t="n">
        <v>870</v>
      </c>
      <c r="G6" s="55" t="n">
        <v>123</v>
      </c>
      <c r="H6" s="55" t="n">
        <v>37</v>
      </c>
      <c r="I6" s="55" t="n">
        <v>79</v>
      </c>
      <c r="J6" s="55" t="n">
        <v>0</v>
      </c>
      <c r="K6" s="55" t="n">
        <v>0</v>
      </c>
      <c r="L6" s="55" t="n">
        <v>16</v>
      </c>
      <c r="M6" s="55" t="n">
        <v>23</v>
      </c>
      <c r="N6" s="53" t="s">
        <v>210</v>
      </c>
    </row>
    <row r="7" customFormat="false" ht="15" hidden="false" customHeight="false" outlineLevel="0" collapsed="false">
      <c r="B7" s="56" t="s">
        <v>114</v>
      </c>
      <c r="C7" s="56" t="s">
        <v>211</v>
      </c>
      <c r="D7" s="57" t="s">
        <v>212</v>
      </c>
      <c r="E7" s="58" t="n">
        <v>822</v>
      </c>
      <c r="F7" s="58" t="n">
        <v>560</v>
      </c>
      <c r="G7" s="58" t="n">
        <v>112</v>
      </c>
      <c r="H7" s="58" t="n">
        <v>41</v>
      </c>
      <c r="I7" s="58" t="n">
        <v>62</v>
      </c>
      <c r="J7" s="58" t="n">
        <v>3</v>
      </c>
      <c r="K7" s="58" t="n">
        <v>0</v>
      </c>
      <c r="L7" s="57"/>
      <c r="M7" s="57"/>
      <c r="N7" s="56"/>
    </row>
    <row r="8" customFormat="false" ht="15" hidden="false" customHeight="false" outlineLevel="0" collapsed="false">
      <c r="B8" s="59" t="s">
        <v>114</v>
      </c>
      <c r="C8" s="59" t="s">
        <v>213</v>
      </c>
      <c r="D8" s="60" t="s">
        <v>212</v>
      </c>
      <c r="E8" s="61" t="n">
        <v>6305</v>
      </c>
      <c r="F8" s="61" t="n">
        <v>2583</v>
      </c>
      <c r="G8" s="61" t="n">
        <v>704</v>
      </c>
      <c r="H8" s="61" t="n">
        <v>189</v>
      </c>
      <c r="I8" s="61" t="n">
        <v>467</v>
      </c>
      <c r="J8" s="61" t="n">
        <v>16</v>
      </c>
      <c r="K8" s="61" t="n">
        <v>0</v>
      </c>
      <c r="L8" s="61" t="n">
        <v>108</v>
      </c>
      <c r="M8" s="61" t="n">
        <v>92</v>
      </c>
      <c r="N8" s="59" t="s">
        <v>214</v>
      </c>
    </row>
    <row r="9" customFormat="false" ht="15" hidden="false" customHeight="false" outlineLevel="0" collapsed="false">
      <c r="B9" s="56" t="s">
        <v>114</v>
      </c>
      <c r="C9" s="56" t="s">
        <v>215</v>
      </c>
      <c r="D9" s="57" t="s">
        <v>216</v>
      </c>
      <c r="E9" s="58" t="n">
        <v>482</v>
      </c>
      <c r="F9" s="57"/>
      <c r="G9" s="58" t="n">
        <v>46</v>
      </c>
      <c r="H9" s="58" t="n">
        <v>18</v>
      </c>
      <c r="I9" s="58" t="n">
        <v>20</v>
      </c>
      <c r="J9" s="58" t="n">
        <v>3</v>
      </c>
      <c r="K9" s="58" t="n">
        <v>0</v>
      </c>
      <c r="L9" s="58" t="n">
        <v>10</v>
      </c>
      <c r="M9" s="58" t="n">
        <v>10</v>
      </c>
      <c r="N9" s="56"/>
    </row>
    <row r="10" customFormat="false" ht="15" hidden="false" customHeight="false" outlineLevel="0" collapsed="false">
      <c r="B10" s="53" t="s">
        <v>114</v>
      </c>
      <c r="C10" s="53" t="s">
        <v>217</v>
      </c>
      <c r="D10" s="54" t="s">
        <v>218</v>
      </c>
      <c r="E10" s="55" t="n">
        <v>1267</v>
      </c>
      <c r="F10" s="55" t="n">
        <v>571</v>
      </c>
      <c r="G10" s="55" t="n">
        <v>81</v>
      </c>
      <c r="H10" s="55" t="n">
        <v>14</v>
      </c>
      <c r="I10" s="55" t="n">
        <v>60</v>
      </c>
      <c r="J10" s="55" t="n">
        <v>3</v>
      </c>
      <c r="K10" s="55" t="n">
        <v>0</v>
      </c>
      <c r="L10" s="55" t="n">
        <v>7</v>
      </c>
      <c r="M10" s="55" t="n">
        <v>9</v>
      </c>
      <c r="N10" s="53"/>
    </row>
    <row r="11" customFormat="false" ht="15" hidden="false" customHeight="false" outlineLevel="0" collapsed="false">
      <c r="B11" s="56" t="s">
        <v>114</v>
      </c>
      <c r="C11" s="56" t="s">
        <v>219</v>
      </c>
      <c r="D11" s="57" t="s">
        <v>220</v>
      </c>
      <c r="E11" s="58" t="n">
        <v>1149</v>
      </c>
      <c r="F11" s="58" t="n">
        <v>658</v>
      </c>
      <c r="G11" s="58" t="n">
        <v>43</v>
      </c>
      <c r="H11" s="58" t="n">
        <v>11</v>
      </c>
      <c r="I11" s="58" t="n">
        <v>30</v>
      </c>
      <c r="J11" s="58" t="n">
        <v>1</v>
      </c>
      <c r="K11" s="58" t="n">
        <v>0</v>
      </c>
      <c r="L11" s="58" t="n">
        <v>8</v>
      </c>
      <c r="M11" s="58" t="n">
        <v>3</v>
      </c>
      <c r="N11" s="56"/>
    </row>
    <row r="12" customFormat="false" ht="15" hidden="false" customHeight="false" outlineLevel="0" collapsed="false">
      <c r="B12" s="53" t="s">
        <v>114</v>
      </c>
      <c r="C12" s="53" t="s">
        <v>221</v>
      </c>
      <c r="D12" s="54" t="s">
        <v>222</v>
      </c>
      <c r="E12" s="55" t="n">
        <v>923</v>
      </c>
      <c r="F12" s="55" t="n">
        <v>475</v>
      </c>
      <c r="G12" s="55" t="n">
        <v>35</v>
      </c>
      <c r="H12" s="55" t="n">
        <v>11</v>
      </c>
      <c r="I12" s="55" t="n">
        <v>19</v>
      </c>
      <c r="J12" s="55" t="n">
        <v>0</v>
      </c>
      <c r="K12" s="55" t="n">
        <v>0</v>
      </c>
      <c r="L12" s="55" t="n">
        <v>2</v>
      </c>
      <c r="M12" s="55" t="n">
        <v>11</v>
      </c>
      <c r="N12" s="53"/>
    </row>
    <row r="13" customFormat="false" ht="15" hidden="false" customHeight="false" outlineLevel="0" collapsed="false">
      <c r="B13" s="56" t="s">
        <v>120</v>
      </c>
      <c r="C13" s="56" t="s">
        <v>211</v>
      </c>
      <c r="D13" s="57" t="s">
        <v>223</v>
      </c>
      <c r="E13" s="58" t="n">
        <v>673</v>
      </c>
      <c r="F13" s="58" t="n">
        <v>576</v>
      </c>
      <c r="G13" s="58" t="n">
        <v>29</v>
      </c>
      <c r="H13" s="58" t="n">
        <v>10</v>
      </c>
      <c r="I13" s="58" t="n">
        <v>17</v>
      </c>
      <c r="J13" s="58" t="n">
        <v>1</v>
      </c>
      <c r="K13" s="58" t="n">
        <v>0</v>
      </c>
      <c r="L13" s="57"/>
      <c r="M13" s="57"/>
      <c r="N13" s="56"/>
    </row>
    <row r="14" customFormat="false" ht="15" hidden="false" customHeight="false" outlineLevel="0" collapsed="false">
      <c r="B14" s="53" t="s">
        <v>120</v>
      </c>
      <c r="C14" s="53" t="s">
        <v>213</v>
      </c>
      <c r="D14" s="54" t="s">
        <v>224</v>
      </c>
      <c r="E14" s="55" t="n">
        <v>1794</v>
      </c>
      <c r="F14" s="55" t="n">
        <v>863</v>
      </c>
      <c r="G14" s="55" t="n">
        <v>143</v>
      </c>
      <c r="H14" s="55" t="n">
        <v>48</v>
      </c>
      <c r="I14" s="55" t="n">
        <v>85</v>
      </c>
      <c r="J14" s="55" t="n">
        <v>1</v>
      </c>
      <c r="K14" s="55" t="n">
        <v>0</v>
      </c>
      <c r="L14" s="55" t="n">
        <v>36</v>
      </c>
      <c r="M14" s="55" t="n">
        <v>18</v>
      </c>
      <c r="N14" s="53"/>
    </row>
    <row r="15" customFormat="false" ht="15" hidden="false" customHeight="false" outlineLevel="0" collapsed="false">
      <c r="B15" s="56" t="s">
        <v>120</v>
      </c>
      <c r="C15" s="56" t="s">
        <v>215</v>
      </c>
      <c r="D15" s="57" t="s">
        <v>225</v>
      </c>
      <c r="E15" s="58" t="n">
        <v>169</v>
      </c>
      <c r="F15" s="58" t="n">
        <v>123</v>
      </c>
      <c r="G15" s="58" t="n">
        <v>13</v>
      </c>
      <c r="H15" s="58" t="n">
        <v>9</v>
      </c>
      <c r="I15" s="58" t="n">
        <v>2</v>
      </c>
      <c r="J15" s="58" t="n">
        <v>1</v>
      </c>
      <c r="K15" s="58" t="n">
        <v>0</v>
      </c>
      <c r="L15" s="57"/>
      <c r="M15" s="57"/>
      <c r="N15" s="56"/>
    </row>
    <row r="16" customFormat="false" ht="15" hidden="false" customHeight="false" outlineLevel="0" collapsed="false">
      <c r="B16" s="53" t="s">
        <v>120</v>
      </c>
      <c r="C16" s="53" t="s">
        <v>217</v>
      </c>
      <c r="D16" s="54" t="s">
        <v>226</v>
      </c>
      <c r="E16" s="55" t="n">
        <v>911</v>
      </c>
      <c r="F16" s="55" t="n">
        <v>535</v>
      </c>
      <c r="G16" s="55" t="n">
        <v>17</v>
      </c>
      <c r="H16" s="55" t="n">
        <v>7</v>
      </c>
      <c r="I16" s="55" t="n">
        <v>8</v>
      </c>
      <c r="J16" s="55" t="n">
        <v>1</v>
      </c>
      <c r="K16" s="55" t="n">
        <v>0</v>
      </c>
      <c r="L16" s="55" t="n">
        <v>4</v>
      </c>
      <c r="M16" s="55" t="n">
        <v>3</v>
      </c>
      <c r="N16" s="53"/>
    </row>
    <row r="17" customFormat="false" ht="15" hidden="false" customHeight="false" outlineLevel="0" collapsed="false">
      <c r="B17" s="56" t="s">
        <v>120</v>
      </c>
      <c r="C17" s="56" t="s">
        <v>219</v>
      </c>
      <c r="D17" s="57" t="s">
        <v>227</v>
      </c>
      <c r="E17" s="58" t="n">
        <v>912</v>
      </c>
      <c r="F17" s="58" t="n">
        <v>556</v>
      </c>
      <c r="G17" s="58" t="n">
        <v>28</v>
      </c>
      <c r="H17" s="58" t="n">
        <v>10</v>
      </c>
      <c r="I17" s="58" t="n">
        <v>16</v>
      </c>
      <c r="J17" s="58" t="n">
        <v>1</v>
      </c>
      <c r="K17" s="58" t="n">
        <v>0</v>
      </c>
      <c r="L17" s="57"/>
      <c r="M17" s="57"/>
      <c r="N17" s="56"/>
    </row>
    <row r="18" customFormat="false" ht="15" hidden="false" customHeight="false" outlineLevel="0" collapsed="false">
      <c r="B18" s="53" t="s">
        <v>120</v>
      </c>
      <c r="C18" s="53" t="s">
        <v>221</v>
      </c>
      <c r="D18" s="54" t="s">
        <v>228</v>
      </c>
      <c r="E18" s="55" t="n">
        <v>807</v>
      </c>
      <c r="F18" s="55" t="n">
        <v>499</v>
      </c>
      <c r="G18" s="55" t="n">
        <v>23</v>
      </c>
      <c r="H18" s="55" t="n">
        <v>7</v>
      </c>
      <c r="I18" s="55" t="n">
        <v>16</v>
      </c>
      <c r="J18" s="55" t="n">
        <v>0</v>
      </c>
      <c r="K18" s="55" t="n">
        <v>0</v>
      </c>
      <c r="L18" s="55" t="n">
        <v>3</v>
      </c>
      <c r="M18" s="55" t="n">
        <v>5</v>
      </c>
      <c r="N18" s="53"/>
    </row>
    <row r="19" customFormat="false" ht="15" hidden="false" customHeight="false" outlineLevel="0" collapsed="false">
      <c r="B19" s="56" t="s">
        <v>126</v>
      </c>
      <c r="C19" s="56" t="s">
        <v>211</v>
      </c>
      <c r="D19" s="57" t="s">
        <v>229</v>
      </c>
      <c r="E19" s="58" t="n">
        <v>212</v>
      </c>
      <c r="F19" s="58" t="n">
        <v>165</v>
      </c>
      <c r="G19" s="58" t="n">
        <v>11</v>
      </c>
      <c r="H19" s="58" t="n">
        <v>2</v>
      </c>
      <c r="I19" s="58" t="n">
        <v>7</v>
      </c>
      <c r="J19" s="58" t="n">
        <v>1</v>
      </c>
      <c r="K19" s="58" t="n">
        <v>0</v>
      </c>
      <c r="L19" s="57"/>
      <c r="M19" s="58" t="n">
        <v>2</v>
      </c>
      <c r="N19" s="56"/>
    </row>
    <row r="20" customFormat="false" ht="15" hidden="false" customHeight="false" outlineLevel="0" collapsed="false">
      <c r="B20" s="53" t="s">
        <v>126</v>
      </c>
      <c r="C20" s="53" t="s">
        <v>213</v>
      </c>
      <c r="D20" s="54" t="s">
        <v>229</v>
      </c>
      <c r="E20" s="55" t="n">
        <v>1361</v>
      </c>
      <c r="F20" s="55" t="n">
        <v>772</v>
      </c>
      <c r="G20" s="55" t="n">
        <v>68</v>
      </c>
      <c r="H20" s="55" t="n">
        <v>24</v>
      </c>
      <c r="I20" s="55" t="n">
        <v>39</v>
      </c>
      <c r="J20" s="55" t="n">
        <v>1</v>
      </c>
      <c r="K20" s="55" t="n">
        <v>0</v>
      </c>
      <c r="L20" s="55" t="n">
        <v>15</v>
      </c>
      <c r="M20" s="55" t="n">
        <v>12</v>
      </c>
      <c r="N20" s="53"/>
    </row>
    <row r="21" customFormat="false" ht="15" hidden="false" customHeight="false" outlineLevel="0" collapsed="false">
      <c r="B21" s="56" t="s">
        <v>126</v>
      </c>
      <c r="C21" s="56" t="s">
        <v>215</v>
      </c>
      <c r="D21" s="57" t="s">
        <v>230</v>
      </c>
      <c r="E21" s="58" t="n">
        <v>139</v>
      </c>
      <c r="F21" s="58" t="n">
        <v>106</v>
      </c>
      <c r="G21" s="58" t="n">
        <v>5</v>
      </c>
      <c r="H21" s="58" t="n">
        <v>4</v>
      </c>
      <c r="I21" s="58" t="n">
        <v>0</v>
      </c>
      <c r="J21" s="58" t="n">
        <v>1</v>
      </c>
      <c r="K21" s="58" t="n">
        <v>0</v>
      </c>
      <c r="L21" s="58" t="n">
        <v>2</v>
      </c>
      <c r="M21" s="58" t="n">
        <v>2</v>
      </c>
      <c r="N21" s="56"/>
    </row>
    <row r="22" customFormat="false" ht="15" hidden="false" customHeight="false" outlineLevel="0" collapsed="false">
      <c r="B22" s="53" t="s">
        <v>126</v>
      </c>
      <c r="C22" s="53" t="s">
        <v>217</v>
      </c>
      <c r="D22" s="54" t="s">
        <v>231</v>
      </c>
      <c r="E22" s="55" t="n">
        <v>762</v>
      </c>
      <c r="F22" s="55" t="n">
        <v>436</v>
      </c>
      <c r="G22" s="55" t="n">
        <v>24</v>
      </c>
      <c r="H22" s="55" t="n">
        <v>7</v>
      </c>
      <c r="I22" s="55" t="n">
        <v>15</v>
      </c>
      <c r="J22" s="55" t="n">
        <v>1</v>
      </c>
      <c r="K22" s="55" t="n">
        <v>0</v>
      </c>
      <c r="L22" s="55" t="n">
        <v>4</v>
      </c>
      <c r="M22" s="55" t="n">
        <v>3</v>
      </c>
      <c r="N22" s="53"/>
    </row>
    <row r="23" customFormat="false" ht="15" hidden="false" customHeight="false" outlineLevel="0" collapsed="false">
      <c r="B23" s="56" t="s">
        <v>126</v>
      </c>
      <c r="C23" s="56" t="s">
        <v>219</v>
      </c>
      <c r="D23" s="57" t="s">
        <v>232</v>
      </c>
      <c r="E23" s="58" t="n">
        <v>674</v>
      </c>
      <c r="F23" s="58" t="n">
        <v>407</v>
      </c>
      <c r="G23" s="58" t="n">
        <v>7</v>
      </c>
      <c r="H23" s="58" t="n">
        <v>4</v>
      </c>
      <c r="I23" s="58" t="n">
        <v>1</v>
      </c>
      <c r="J23" s="58" t="n">
        <v>1</v>
      </c>
      <c r="K23" s="58" t="n">
        <v>0</v>
      </c>
      <c r="L23" s="58" t="n">
        <v>1</v>
      </c>
      <c r="M23" s="58" t="n">
        <v>3</v>
      </c>
      <c r="N23" s="56"/>
    </row>
    <row r="24" customFormat="false" ht="15" hidden="false" customHeight="false" outlineLevel="0" collapsed="false">
      <c r="B24" s="53" t="s">
        <v>126</v>
      </c>
      <c r="C24" s="53" t="s">
        <v>221</v>
      </c>
      <c r="D24" s="54" t="s">
        <v>232</v>
      </c>
      <c r="E24" s="55" t="n">
        <v>526</v>
      </c>
      <c r="F24" s="55" t="n">
        <v>240</v>
      </c>
      <c r="G24" s="55" t="n">
        <v>17</v>
      </c>
      <c r="H24" s="55" t="n">
        <v>4</v>
      </c>
      <c r="I24" s="55" t="n">
        <v>9</v>
      </c>
      <c r="J24" s="55" t="n">
        <v>2</v>
      </c>
      <c r="K24" s="55" t="n">
        <v>0</v>
      </c>
      <c r="L24" s="55" t="n">
        <v>3</v>
      </c>
      <c r="M24" s="55" t="n">
        <v>5</v>
      </c>
      <c r="N24" s="53" t="s">
        <v>233</v>
      </c>
    </row>
    <row r="25" customFormat="false" ht="15" hidden="false" customHeight="false" outlineLevel="0" collapsed="false">
      <c r="B25" s="56" t="s">
        <v>130</v>
      </c>
      <c r="C25" s="56" t="s">
        <v>213</v>
      </c>
      <c r="D25" s="57" t="s">
        <v>234</v>
      </c>
      <c r="E25" s="58" t="n">
        <v>1032</v>
      </c>
      <c r="F25" s="58" t="n">
        <v>567</v>
      </c>
      <c r="G25" s="58" t="n">
        <v>38</v>
      </c>
      <c r="H25" s="58" t="n">
        <v>9</v>
      </c>
      <c r="I25" s="58" t="n">
        <v>25</v>
      </c>
      <c r="J25" s="58" t="n">
        <v>1</v>
      </c>
      <c r="K25" s="58" t="n">
        <v>0</v>
      </c>
      <c r="L25" s="58" t="n">
        <v>3</v>
      </c>
      <c r="M25" s="58" t="n">
        <v>7</v>
      </c>
      <c r="N25" s="56"/>
    </row>
    <row r="26" customFormat="false" ht="15" hidden="false" customHeight="false" outlineLevel="0" collapsed="false">
      <c r="B26" s="53" t="s">
        <v>130</v>
      </c>
      <c r="C26" s="53" t="s">
        <v>215</v>
      </c>
      <c r="D26" s="54" t="s">
        <v>235</v>
      </c>
      <c r="E26" s="55" t="n">
        <v>159</v>
      </c>
      <c r="F26" s="55" t="n">
        <v>126</v>
      </c>
      <c r="G26" s="55" t="n">
        <v>12</v>
      </c>
      <c r="H26" s="55" t="n">
        <v>5</v>
      </c>
      <c r="I26" s="55" t="n">
        <v>4</v>
      </c>
      <c r="J26" s="55" t="n">
        <v>1</v>
      </c>
      <c r="K26" s="55" t="n">
        <v>0</v>
      </c>
      <c r="L26" s="54"/>
      <c r="M26" s="54"/>
      <c r="N26" s="53"/>
    </row>
    <row r="27" customFormat="false" ht="15" hidden="false" customHeight="false" outlineLevel="0" collapsed="false">
      <c r="B27" s="56" t="s">
        <v>130</v>
      </c>
      <c r="C27" s="56" t="s">
        <v>217</v>
      </c>
      <c r="D27" s="57" t="s">
        <v>236</v>
      </c>
      <c r="E27" s="58" t="n">
        <v>880</v>
      </c>
      <c r="F27" s="58" t="n">
        <v>444</v>
      </c>
      <c r="G27" s="58" t="n">
        <v>35</v>
      </c>
      <c r="H27" s="58" t="n">
        <v>5</v>
      </c>
      <c r="I27" s="58" t="n">
        <v>28</v>
      </c>
      <c r="J27" s="58" t="n">
        <v>1</v>
      </c>
      <c r="K27" s="58" t="n">
        <v>0</v>
      </c>
      <c r="L27" s="57"/>
      <c r="M27" s="57"/>
      <c r="N27" s="56"/>
    </row>
    <row r="28" customFormat="false" ht="15" hidden="false" customHeight="false" outlineLevel="0" collapsed="false">
      <c r="B28" s="53" t="s">
        <v>130</v>
      </c>
      <c r="C28" s="53" t="s">
        <v>219</v>
      </c>
      <c r="D28" s="54" t="s">
        <v>236</v>
      </c>
      <c r="E28" s="55" t="n">
        <v>555</v>
      </c>
      <c r="F28" s="55" t="n">
        <v>298</v>
      </c>
      <c r="G28" s="55" t="n">
        <v>14</v>
      </c>
      <c r="H28" s="55" t="n">
        <v>7</v>
      </c>
      <c r="I28" s="55" t="n">
        <v>5</v>
      </c>
      <c r="J28" s="55" t="n">
        <v>1</v>
      </c>
      <c r="K28" s="55" t="n">
        <v>0</v>
      </c>
      <c r="L28" s="54"/>
      <c r="M28" s="54"/>
      <c r="N28" s="53"/>
    </row>
    <row r="29" customFormat="false" ht="15" hidden="false" customHeight="false" outlineLevel="0" collapsed="false">
      <c r="B29" s="56" t="s">
        <v>136</v>
      </c>
      <c r="C29" s="56" t="s">
        <v>211</v>
      </c>
      <c r="D29" s="57" t="s">
        <v>237</v>
      </c>
      <c r="E29" s="58" t="n">
        <v>541</v>
      </c>
      <c r="F29" s="58" t="n">
        <v>495</v>
      </c>
      <c r="G29" s="58" t="n">
        <v>15</v>
      </c>
      <c r="H29" s="58" t="n">
        <v>4</v>
      </c>
      <c r="I29" s="58" t="n">
        <v>8</v>
      </c>
      <c r="J29" s="58" t="n">
        <v>1</v>
      </c>
      <c r="K29" s="58" t="n">
        <v>0</v>
      </c>
      <c r="L29" s="57"/>
      <c r="M29" s="57"/>
      <c r="N29" s="56"/>
    </row>
    <row r="30" customFormat="false" ht="22.35" hidden="false" customHeight="false" outlineLevel="0" collapsed="false">
      <c r="B30" s="59" t="s">
        <v>136</v>
      </c>
      <c r="C30" s="59" t="s">
        <v>213</v>
      </c>
      <c r="D30" s="60" t="s">
        <v>237</v>
      </c>
      <c r="E30" s="61" t="n">
        <v>2559</v>
      </c>
      <c r="F30" s="61" t="n">
        <v>1575</v>
      </c>
      <c r="G30" s="61" t="n">
        <v>83</v>
      </c>
      <c r="H30" s="61" t="n">
        <v>33</v>
      </c>
      <c r="I30" s="61" t="n">
        <v>43</v>
      </c>
      <c r="J30" s="61" t="n">
        <v>2</v>
      </c>
      <c r="K30" s="61" t="n">
        <v>0</v>
      </c>
      <c r="L30" s="61" t="n">
        <v>22</v>
      </c>
      <c r="M30" s="61" t="n">
        <v>13</v>
      </c>
      <c r="N30" s="59" t="s">
        <v>238</v>
      </c>
    </row>
    <row r="31" customFormat="false" ht="15" hidden="false" customHeight="false" outlineLevel="0" collapsed="false">
      <c r="B31" s="56" t="s">
        <v>136</v>
      </c>
      <c r="C31" s="56" t="s">
        <v>215</v>
      </c>
      <c r="D31" s="57" t="s">
        <v>239</v>
      </c>
      <c r="E31" s="58" t="n">
        <v>251</v>
      </c>
      <c r="F31" s="58" t="n">
        <v>215</v>
      </c>
      <c r="G31" s="58" t="n">
        <v>11</v>
      </c>
      <c r="H31" s="58" t="n">
        <v>9</v>
      </c>
      <c r="I31" s="58" t="n">
        <v>1</v>
      </c>
      <c r="J31" s="58" t="n">
        <v>1</v>
      </c>
      <c r="K31" s="58" t="n">
        <v>0</v>
      </c>
      <c r="L31" s="57"/>
      <c r="M31" s="57"/>
      <c r="N31" s="56"/>
    </row>
    <row r="32" customFormat="false" ht="15" hidden="false" customHeight="false" outlineLevel="0" collapsed="false">
      <c r="B32" s="53" t="s">
        <v>136</v>
      </c>
      <c r="C32" s="53" t="s">
        <v>217</v>
      </c>
      <c r="D32" s="54" t="s">
        <v>240</v>
      </c>
      <c r="E32" s="55" t="n">
        <v>404</v>
      </c>
      <c r="F32" s="55" t="n">
        <v>268</v>
      </c>
      <c r="G32" s="55" t="n">
        <v>11</v>
      </c>
      <c r="H32" s="55" t="n">
        <v>4</v>
      </c>
      <c r="I32" s="55" t="n">
        <v>6</v>
      </c>
      <c r="J32" s="55" t="n">
        <v>1</v>
      </c>
      <c r="K32" s="55" t="n">
        <v>0</v>
      </c>
      <c r="L32" s="54"/>
      <c r="M32" s="54"/>
      <c r="N32" s="53"/>
    </row>
    <row r="33" customFormat="false" ht="15" hidden="false" customHeight="false" outlineLevel="0" collapsed="false">
      <c r="B33" s="56" t="s">
        <v>136</v>
      </c>
      <c r="C33" s="56" t="s">
        <v>219</v>
      </c>
      <c r="D33" s="57" t="s">
        <v>241</v>
      </c>
      <c r="E33" s="58" t="n">
        <v>248</v>
      </c>
      <c r="F33" s="58" t="n">
        <v>433</v>
      </c>
      <c r="G33" s="58" t="n">
        <v>15</v>
      </c>
      <c r="H33" s="58" t="n">
        <v>8</v>
      </c>
      <c r="I33" s="58" t="n">
        <v>5</v>
      </c>
      <c r="J33" s="58" t="n">
        <v>1</v>
      </c>
      <c r="K33" s="58" t="n">
        <v>0</v>
      </c>
      <c r="L33" s="58" t="n">
        <v>4</v>
      </c>
      <c r="M33" s="58" t="n">
        <v>4</v>
      </c>
      <c r="N33" s="56" t="s">
        <v>242</v>
      </c>
    </row>
    <row r="34" customFormat="false" ht="15" hidden="false" customHeight="false" outlineLevel="0" collapsed="false">
      <c r="B34" s="53" t="s">
        <v>141</v>
      </c>
      <c r="C34" s="53" t="s">
        <v>211</v>
      </c>
      <c r="D34" s="54" t="s">
        <v>243</v>
      </c>
      <c r="E34" s="55" t="n">
        <v>174</v>
      </c>
      <c r="F34" s="55" t="n">
        <v>149</v>
      </c>
      <c r="G34" s="55" t="n">
        <v>4</v>
      </c>
      <c r="H34" s="55" t="n">
        <v>2</v>
      </c>
      <c r="I34" s="55" t="n">
        <v>1</v>
      </c>
      <c r="J34" s="55" t="n">
        <v>1</v>
      </c>
      <c r="K34" s="55" t="n">
        <v>0</v>
      </c>
      <c r="L34" s="54"/>
      <c r="M34" s="54"/>
      <c r="N34" s="53"/>
    </row>
    <row r="35" customFormat="false" ht="15" hidden="false" customHeight="false" outlineLevel="0" collapsed="false">
      <c r="B35" s="56" t="s">
        <v>141</v>
      </c>
      <c r="C35" s="56" t="s">
        <v>213</v>
      </c>
      <c r="D35" s="57" t="s">
        <v>244</v>
      </c>
      <c r="E35" s="58" t="n">
        <v>414</v>
      </c>
      <c r="F35" s="58" t="n">
        <v>537</v>
      </c>
      <c r="G35" s="58" t="n">
        <v>40</v>
      </c>
      <c r="H35" s="58" t="n">
        <v>16</v>
      </c>
      <c r="I35" s="58" t="n">
        <v>18</v>
      </c>
      <c r="J35" s="58" t="n">
        <v>1</v>
      </c>
      <c r="K35" s="58" t="n">
        <v>0</v>
      </c>
      <c r="L35" s="58" t="n">
        <v>9</v>
      </c>
      <c r="M35" s="58" t="n">
        <v>9</v>
      </c>
      <c r="N35" s="56" t="s">
        <v>245</v>
      </c>
    </row>
    <row r="36" customFormat="false" ht="15" hidden="false" customHeight="false" outlineLevel="0" collapsed="false">
      <c r="B36" s="62" t="s">
        <v>141</v>
      </c>
      <c r="C36" s="62" t="s">
        <v>215</v>
      </c>
      <c r="D36" s="63" t="s">
        <v>243</v>
      </c>
      <c r="E36" s="64" t="n">
        <v>529</v>
      </c>
      <c r="F36" s="64" t="n">
        <v>470</v>
      </c>
      <c r="G36" s="64" t="n">
        <v>24</v>
      </c>
      <c r="H36" s="64" t="n">
        <v>6</v>
      </c>
      <c r="I36" s="64" t="n">
        <v>14</v>
      </c>
      <c r="J36" s="64" t="n">
        <v>1</v>
      </c>
      <c r="K36" s="64" t="n">
        <v>0</v>
      </c>
      <c r="L36" s="64" t="n">
        <v>3</v>
      </c>
      <c r="M36" s="64" t="n">
        <v>5</v>
      </c>
      <c r="N36" s="62" t="s">
        <v>246</v>
      </c>
    </row>
    <row r="37" customFormat="false" ht="15" hidden="false" customHeight="false" outlineLevel="0" collapsed="false">
      <c r="B37" s="56" t="s">
        <v>141</v>
      </c>
      <c r="C37" s="56" t="s">
        <v>217</v>
      </c>
      <c r="D37" s="57" t="s">
        <v>247</v>
      </c>
      <c r="E37" s="58" t="n">
        <v>417</v>
      </c>
      <c r="F37" s="58" t="n">
        <v>238</v>
      </c>
      <c r="G37" s="58" t="n">
        <v>11</v>
      </c>
      <c r="H37" s="58" t="n">
        <v>5</v>
      </c>
      <c r="I37" s="58" t="n">
        <v>5</v>
      </c>
      <c r="J37" s="58" t="n">
        <v>1</v>
      </c>
      <c r="K37" s="58" t="n">
        <v>0</v>
      </c>
      <c r="L37" s="58" t="n">
        <v>2</v>
      </c>
      <c r="M37" s="58" t="n">
        <v>3</v>
      </c>
      <c r="N37" s="56"/>
    </row>
    <row r="38" customFormat="false" ht="15" hidden="false" customHeight="false" outlineLevel="0" collapsed="false">
      <c r="B38" s="53" t="s">
        <v>141</v>
      </c>
      <c r="C38" s="53" t="s">
        <v>219</v>
      </c>
      <c r="D38" s="54" t="s">
        <v>248</v>
      </c>
      <c r="E38" s="55" t="n">
        <v>464</v>
      </c>
      <c r="F38" s="55" t="n">
        <v>286</v>
      </c>
      <c r="G38" s="55" t="n">
        <v>14</v>
      </c>
      <c r="H38" s="55" t="n">
        <v>5</v>
      </c>
      <c r="I38" s="55" t="n">
        <v>8</v>
      </c>
      <c r="J38" s="55" t="n">
        <v>0</v>
      </c>
      <c r="K38" s="55" t="n">
        <v>0</v>
      </c>
      <c r="L38" s="55" t="n">
        <v>4</v>
      </c>
      <c r="M38" s="55" t="n">
        <v>1</v>
      </c>
      <c r="N38" s="53"/>
    </row>
    <row r="39" customFormat="false" ht="15" hidden="false" customHeight="false" outlineLevel="0" collapsed="false">
      <c r="B39" s="56" t="s">
        <v>145</v>
      </c>
      <c r="C39" s="56" t="s">
        <v>211</v>
      </c>
      <c r="D39" s="57" t="s">
        <v>249</v>
      </c>
      <c r="E39" s="58" t="n">
        <v>379</v>
      </c>
      <c r="F39" s="58" t="n">
        <v>343</v>
      </c>
      <c r="G39" s="58" t="n">
        <v>2</v>
      </c>
      <c r="H39" s="58" t="n">
        <v>1</v>
      </c>
      <c r="I39" s="58" t="n">
        <v>1</v>
      </c>
      <c r="J39" s="58" t="n">
        <v>0</v>
      </c>
      <c r="K39" s="58" t="n">
        <v>0</v>
      </c>
      <c r="L39" s="57"/>
      <c r="M39" s="57"/>
      <c r="N39" s="56"/>
    </row>
    <row r="40" customFormat="false" ht="15" hidden="false" customHeight="false" outlineLevel="0" collapsed="false">
      <c r="B40" s="53" t="s">
        <v>145</v>
      </c>
      <c r="C40" s="53" t="s">
        <v>213</v>
      </c>
      <c r="D40" s="54" t="s">
        <v>249</v>
      </c>
      <c r="E40" s="55" t="n">
        <v>1450</v>
      </c>
      <c r="F40" s="55" t="n">
        <v>907</v>
      </c>
      <c r="G40" s="55" t="n">
        <v>87</v>
      </c>
      <c r="H40" s="55" t="n">
        <v>38</v>
      </c>
      <c r="I40" s="55" t="n">
        <v>48</v>
      </c>
      <c r="J40" s="55" t="n">
        <v>1</v>
      </c>
      <c r="K40" s="55" t="n">
        <v>0</v>
      </c>
      <c r="L40" s="55" t="n">
        <v>17</v>
      </c>
      <c r="M40" s="55" t="n">
        <v>21</v>
      </c>
      <c r="N40" s="53"/>
    </row>
    <row r="41" customFormat="false" ht="15" hidden="false" customHeight="false" outlineLevel="0" collapsed="false">
      <c r="B41" s="56" t="s">
        <v>145</v>
      </c>
      <c r="C41" s="56" t="s">
        <v>215</v>
      </c>
      <c r="D41" s="57" t="s">
        <v>250</v>
      </c>
      <c r="E41" s="58" t="n">
        <v>286</v>
      </c>
      <c r="F41" s="58" t="n">
        <v>248</v>
      </c>
      <c r="G41" s="58" t="n">
        <v>11</v>
      </c>
      <c r="H41" s="58" t="n">
        <v>5</v>
      </c>
      <c r="I41" s="58" t="n">
        <v>3</v>
      </c>
      <c r="J41" s="58" t="n">
        <v>2</v>
      </c>
      <c r="K41" s="58" t="n">
        <v>0</v>
      </c>
      <c r="L41" s="58" t="n">
        <v>5</v>
      </c>
      <c r="M41" s="58" t="n">
        <v>0</v>
      </c>
      <c r="N41" s="56"/>
    </row>
    <row r="42" customFormat="false" ht="15" hidden="false" customHeight="false" outlineLevel="0" collapsed="false">
      <c r="B42" s="62" t="s">
        <v>145</v>
      </c>
      <c r="C42" s="62" t="s">
        <v>217</v>
      </c>
      <c r="D42" s="63" t="s">
        <v>251</v>
      </c>
      <c r="E42" s="64" t="n">
        <v>1073</v>
      </c>
      <c r="F42" s="64" t="n">
        <v>730</v>
      </c>
      <c r="G42" s="64" t="n">
        <v>28</v>
      </c>
      <c r="H42" s="64" t="n">
        <v>5</v>
      </c>
      <c r="I42" s="64" t="n">
        <v>22</v>
      </c>
      <c r="J42" s="64" t="n">
        <v>1</v>
      </c>
      <c r="K42" s="64" t="n">
        <v>0</v>
      </c>
      <c r="L42" s="64" t="n">
        <v>4</v>
      </c>
      <c r="M42" s="64" t="n">
        <v>1</v>
      </c>
      <c r="N42" s="62" t="s">
        <v>252</v>
      </c>
    </row>
    <row r="43" customFormat="false" ht="22.35" hidden="false" customHeight="false" outlineLevel="0" collapsed="false">
      <c r="B43" s="62" t="s">
        <v>145</v>
      </c>
      <c r="C43" s="62" t="s">
        <v>219</v>
      </c>
      <c r="D43" s="63" t="s">
        <v>253</v>
      </c>
      <c r="E43" s="64" t="n">
        <v>1828</v>
      </c>
      <c r="F43" s="64" t="n">
        <v>1366</v>
      </c>
      <c r="G43" s="64" t="n">
        <v>79</v>
      </c>
      <c r="H43" s="64" t="n">
        <v>8</v>
      </c>
      <c r="I43" s="64" t="n">
        <v>68</v>
      </c>
      <c r="J43" s="64" t="n">
        <v>0</v>
      </c>
      <c r="K43" s="64" t="n">
        <v>0</v>
      </c>
      <c r="L43" s="64" t="n">
        <v>8</v>
      </c>
      <c r="M43" s="64" t="n">
        <v>0</v>
      </c>
      <c r="N43" s="62" t="s">
        <v>254</v>
      </c>
    </row>
    <row r="44" customFormat="false" ht="15" hidden="false" customHeight="false" outlineLevel="0" collapsed="false">
      <c r="B44" s="53" t="s">
        <v>145</v>
      </c>
      <c r="C44" s="53" t="s">
        <v>255</v>
      </c>
      <c r="D44" s="54" t="s">
        <v>253</v>
      </c>
      <c r="E44" s="55" t="n">
        <v>351</v>
      </c>
      <c r="F44" s="55" t="n">
        <v>177</v>
      </c>
      <c r="G44" s="55" t="n">
        <v>9</v>
      </c>
      <c r="H44" s="55" t="n">
        <v>4</v>
      </c>
      <c r="I44" s="55" t="n">
        <v>4</v>
      </c>
      <c r="J44" s="55" t="n">
        <v>0</v>
      </c>
      <c r="K44" s="55" t="n">
        <v>0</v>
      </c>
      <c r="L44" s="55" t="n">
        <v>3</v>
      </c>
      <c r="M44" s="55" t="n">
        <v>0</v>
      </c>
      <c r="N44" s="53"/>
    </row>
    <row r="45" customFormat="false" ht="15" hidden="false" customHeight="false" outlineLevel="0" collapsed="false">
      <c r="B45" s="56" t="s">
        <v>149</v>
      </c>
      <c r="C45" s="56" t="s">
        <v>256</v>
      </c>
      <c r="D45" s="57" t="s">
        <v>257</v>
      </c>
      <c r="E45" s="58" t="n">
        <v>629</v>
      </c>
      <c r="F45" s="58" t="n">
        <v>429</v>
      </c>
      <c r="G45" s="58" t="n">
        <v>9</v>
      </c>
      <c r="H45" s="58" t="n">
        <v>0</v>
      </c>
      <c r="I45" s="58" t="n">
        <v>7</v>
      </c>
      <c r="J45" s="58" t="n">
        <v>1</v>
      </c>
      <c r="K45" s="58" t="n">
        <v>0</v>
      </c>
      <c r="L45" s="58" t="n">
        <v>0</v>
      </c>
      <c r="M45" s="58" t="n">
        <v>0</v>
      </c>
      <c r="N45" s="56" t="s">
        <v>258</v>
      </c>
    </row>
    <row r="46" customFormat="false" ht="15" hidden="false" customHeight="true" outlineLevel="0" collapsed="false">
      <c r="B46" s="65" t="s">
        <v>259</v>
      </c>
      <c r="C46" s="65"/>
      <c r="D46" s="65"/>
      <c r="E46" s="66" t="n">
        <f aca="false">SUM(E6:E45)</f>
        <v>36304</v>
      </c>
      <c r="F46" s="66" t="n">
        <f aca="false">SUM(F6:F45)</f>
        <v>21296</v>
      </c>
      <c r="G46" s="66" t="n">
        <f aca="false">SUM(G6:G45)</f>
        <v>2081</v>
      </c>
      <c r="H46" s="66" t="n">
        <f aca="false">SUM(H6:H45)</f>
        <v>636</v>
      </c>
      <c r="I46" s="66" t="n">
        <f aca="false">SUM(I6:I45)</f>
        <v>1276</v>
      </c>
      <c r="J46" s="66" t="n">
        <f aca="false">SUM(J6:J45)</f>
        <v>57</v>
      </c>
      <c r="K46" s="66" t="n">
        <f aca="false">SUM(K6:K45)</f>
        <v>0</v>
      </c>
      <c r="L46" s="45"/>
      <c r="M46" s="45"/>
      <c r="N46" s="45"/>
    </row>
    <row r="47" customFormat="false" ht="15" hidden="false" customHeight="false" outlineLevel="0" collapsed="false">
      <c r="B47" s="67" t="s">
        <v>260</v>
      </c>
      <c r="C47" s="67"/>
      <c r="D47" s="67"/>
      <c r="E47" s="68" t="n">
        <v>36997</v>
      </c>
      <c r="F47" s="69"/>
      <c r="G47" s="68" t="n">
        <v>2121</v>
      </c>
      <c r="H47" s="69"/>
      <c r="I47" s="69"/>
      <c r="J47" s="69"/>
      <c r="K47" s="69"/>
      <c r="L47" s="69"/>
      <c r="M47" s="69"/>
      <c r="N47" s="69"/>
    </row>
  </sheetData>
  <mergeCells count="4">
    <mergeCell ref="B2:O2"/>
    <mergeCell ref="B3:O3"/>
    <mergeCell ref="B46:D46"/>
    <mergeCell ref="B47:D4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N4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6"/>
    <col collapsed="false" customWidth="true" hidden="false" outlineLevel="0" max="3" min="3" style="0" width="22"/>
    <col collapsed="false" customWidth="true" hidden="false" outlineLevel="0" max="4" min="4" style="0" width="10"/>
    <col collapsed="false" customWidth="true" hidden="false" outlineLevel="0" max="5" min="5" style="0" width="12"/>
    <col collapsed="false" customWidth="true" hidden="false" outlineLevel="0" max="6" min="6" style="0" width="14"/>
    <col collapsed="false" customWidth="true" hidden="false" outlineLevel="0" max="7" min="7" style="0" width="12"/>
    <col collapsed="false" customWidth="true" hidden="false" outlineLevel="0" max="8" min="8" style="0" width="14"/>
    <col collapsed="false" customWidth="true" hidden="false" outlineLevel="0" max="11" min="9" style="0" width="11"/>
    <col collapsed="false" customWidth="true" hidden="false" outlineLevel="0" max="12" min="12" style="0" width="10"/>
    <col collapsed="false" customWidth="true" hidden="false" outlineLevel="0" max="13" min="13" style="0" width="9"/>
    <col collapsed="false" customWidth="true" hidden="false" outlineLevel="0" max="14" min="14" style="0" width="42"/>
  </cols>
  <sheetData>
    <row r="2" customFormat="false" ht="19.7" hidden="false" customHeight="false" outlineLevel="0" collapsed="false">
      <c r="B2" s="19" t="s">
        <v>261</v>
      </c>
      <c r="C2" s="19"/>
      <c r="D2" s="19"/>
      <c r="E2" s="19"/>
      <c r="F2" s="19"/>
      <c r="G2" s="19"/>
      <c r="H2" s="19"/>
      <c r="I2" s="19"/>
      <c r="J2" s="19"/>
      <c r="K2" s="19"/>
      <c r="L2" s="19"/>
      <c r="M2" s="19"/>
      <c r="N2" s="19"/>
    </row>
    <row r="3" customFormat="false" ht="15" hidden="false" customHeight="false" outlineLevel="0" collapsed="false">
      <c r="B3" s="32" t="s">
        <v>262</v>
      </c>
      <c r="C3" s="32"/>
      <c r="D3" s="32"/>
      <c r="E3" s="32"/>
      <c r="F3" s="32"/>
      <c r="G3" s="32"/>
      <c r="H3" s="32"/>
      <c r="I3" s="32"/>
      <c r="J3" s="32"/>
      <c r="K3" s="32"/>
      <c r="L3" s="32"/>
      <c r="M3" s="32"/>
      <c r="N3" s="32"/>
    </row>
    <row r="5" customFormat="false" ht="30" hidden="false" customHeight="true" outlineLevel="0" collapsed="false">
      <c r="B5" s="52" t="s">
        <v>101</v>
      </c>
      <c r="C5" s="52" t="s">
        <v>198</v>
      </c>
      <c r="D5" s="52" t="s">
        <v>199</v>
      </c>
      <c r="E5" s="52" t="s">
        <v>87</v>
      </c>
      <c r="F5" s="52" t="s">
        <v>263</v>
      </c>
      <c r="G5" s="52" t="s">
        <v>264</v>
      </c>
      <c r="H5" s="52" t="s">
        <v>265</v>
      </c>
      <c r="I5" s="52" t="s">
        <v>266</v>
      </c>
      <c r="J5" s="52" t="s">
        <v>202</v>
      </c>
      <c r="K5" s="52" t="s">
        <v>204</v>
      </c>
      <c r="L5" s="52" t="s">
        <v>267</v>
      </c>
      <c r="M5" s="52" t="s">
        <v>268</v>
      </c>
      <c r="N5" s="52" t="s">
        <v>208</v>
      </c>
    </row>
    <row r="6" customFormat="false" ht="15" hidden="false" customHeight="false" outlineLevel="0" collapsed="false">
      <c r="B6" s="53" t="s">
        <v>108</v>
      </c>
      <c r="C6" s="53" t="s">
        <v>209</v>
      </c>
      <c r="D6" s="54" t="s">
        <v>113</v>
      </c>
      <c r="E6" s="55" t="n">
        <v>591</v>
      </c>
      <c r="F6" s="55" t="n">
        <v>315</v>
      </c>
      <c r="G6" s="54"/>
      <c r="H6" s="55" t="n">
        <v>2</v>
      </c>
      <c r="I6" s="55" t="n">
        <v>16</v>
      </c>
      <c r="J6" s="55" t="n">
        <v>14</v>
      </c>
      <c r="K6" s="55" t="n">
        <v>2</v>
      </c>
      <c r="L6" s="55" t="n">
        <v>0</v>
      </c>
      <c r="M6" s="55" t="n">
        <v>0</v>
      </c>
      <c r="N6" s="53"/>
    </row>
    <row r="7" customFormat="false" ht="15" hidden="false" customHeight="false" outlineLevel="0" collapsed="false">
      <c r="B7" s="56" t="s">
        <v>114</v>
      </c>
      <c r="C7" s="56" t="s">
        <v>211</v>
      </c>
      <c r="D7" s="57" t="s">
        <v>212</v>
      </c>
      <c r="E7" s="57"/>
      <c r="F7" s="57"/>
      <c r="G7" s="57"/>
      <c r="H7" s="57"/>
      <c r="I7" s="57"/>
      <c r="J7" s="57"/>
      <c r="K7" s="57"/>
      <c r="L7" s="57"/>
      <c r="M7" s="57"/>
      <c r="N7" s="56" t="s">
        <v>269</v>
      </c>
    </row>
    <row r="8" customFormat="false" ht="15" hidden="false" customHeight="false" outlineLevel="0" collapsed="false">
      <c r="B8" s="53" t="s">
        <v>114</v>
      </c>
      <c r="C8" s="53" t="s">
        <v>213</v>
      </c>
      <c r="D8" s="54" t="s">
        <v>212</v>
      </c>
      <c r="E8" s="54"/>
      <c r="F8" s="54"/>
      <c r="G8" s="54"/>
      <c r="H8" s="54"/>
      <c r="I8" s="54"/>
      <c r="J8" s="54"/>
      <c r="K8" s="54"/>
      <c r="L8" s="54"/>
      <c r="M8" s="54"/>
      <c r="N8" s="53" t="s">
        <v>270</v>
      </c>
    </row>
    <row r="9" customFormat="false" ht="15" hidden="false" customHeight="false" outlineLevel="0" collapsed="false">
      <c r="B9" s="56" t="s">
        <v>114</v>
      </c>
      <c r="C9" s="56" t="s">
        <v>215</v>
      </c>
      <c r="D9" s="57" t="s">
        <v>216</v>
      </c>
      <c r="E9" s="58" t="n">
        <v>486</v>
      </c>
      <c r="F9" s="58" t="n">
        <v>233</v>
      </c>
      <c r="G9" s="58" t="n">
        <v>114</v>
      </c>
      <c r="H9" s="58" t="n">
        <v>1</v>
      </c>
      <c r="I9" s="58" t="n">
        <v>4</v>
      </c>
      <c r="J9" s="58" t="n">
        <v>3</v>
      </c>
      <c r="K9" s="58" t="n">
        <v>1</v>
      </c>
      <c r="L9" s="58" t="n">
        <v>0</v>
      </c>
      <c r="M9" s="58" t="n">
        <v>0</v>
      </c>
      <c r="N9" s="56"/>
    </row>
    <row r="10" customFormat="false" ht="15" hidden="false" customHeight="false" outlineLevel="0" collapsed="false">
      <c r="B10" s="53" t="s">
        <v>114</v>
      </c>
      <c r="C10" s="53" t="s">
        <v>217</v>
      </c>
      <c r="D10" s="54" t="s">
        <v>218</v>
      </c>
      <c r="E10" s="54"/>
      <c r="F10" s="54"/>
      <c r="G10" s="54"/>
      <c r="H10" s="54"/>
      <c r="I10" s="54"/>
      <c r="J10" s="54"/>
      <c r="K10" s="54"/>
      <c r="L10" s="54"/>
      <c r="M10" s="54"/>
      <c r="N10" s="53"/>
    </row>
    <row r="11" customFormat="false" ht="15" hidden="false" customHeight="false" outlineLevel="0" collapsed="false">
      <c r="B11" s="56" t="s">
        <v>114</v>
      </c>
      <c r="C11" s="56" t="s">
        <v>219</v>
      </c>
      <c r="D11" s="57" t="s">
        <v>220</v>
      </c>
      <c r="E11" s="58" t="n">
        <v>529</v>
      </c>
      <c r="F11" s="58" t="n">
        <v>277</v>
      </c>
      <c r="G11" s="57"/>
      <c r="H11" s="58" t="n">
        <v>0</v>
      </c>
      <c r="I11" s="58" t="n">
        <v>5</v>
      </c>
      <c r="J11" s="58" t="n">
        <v>3</v>
      </c>
      <c r="K11" s="58" t="n">
        <v>1</v>
      </c>
      <c r="L11" s="58" t="n">
        <v>1</v>
      </c>
      <c r="M11" s="58" t="n">
        <v>0</v>
      </c>
      <c r="N11" s="56"/>
    </row>
    <row r="12" customFormat="false" ht="15" hidden="false" customHeight="false" outlineLevel="0" collapsed="false">
      <c r="B12" s="53" t="s">
        <v>114</v>
      </c>
      <c r="C12" s="53" t="s">
        <v>221</v>
      </c>
      <c r="D12" s="54" t="s">
        <v>222</v>
      </c>
      <c r="E12" s="55" t="n">
        <v>362</v>
      </c>
      <c r="F12" s="55" t="n">
        <v>209</v>
      </c>
      <c r="G12" s="54"/>
      <c r="H12" s="55" t="n">
        <v>5</v>
      </c>
      <c r="I12" s="55" t="n">
        <v>7</v>
      </c>
      <c r="J12" s="55" t="n">
        <v>6</v>
      </c>
      <c r="K12" s="55" t="n">
        <v>1</v>
      </c>
      <c r="L12" s="55" t="n">
        <v>0</v>
      </c>
      <c r="M12" s="55" t="n">
        <v>0</v>
      </c>
      <c r="N12" s="53"/>
    </row>
    <row r="13" customFormat="false" ht="15" hidden="false" customHeight="false" outlineLevel="0" collapsed="false">
      <c r="B13" s="56" t="s">
        <v>120</v>
      </c>
      <c r="C13" s="56" t="s">
        <v>211</v>
      </c>
      <c r="D13" s="57" t="s">
        <v>223</v>
      </c>
      <c r="E13" s="58" t="n">
        <v>267</v>
      </c>
      <c r="F13" s="58" t="n">
        <v>141</v>
      </c>
      <c r="G13" s="58" t="n">
        <v>77</v>
      </c>
      <c r="H13" s="58" t="n">
        <v>1</v>
      </c>
      <c r="I13" s="58" t="n">
        <v>8</v>
      </c>
      <c r="J13" s="58" t="n">
        <v>6</v>
      </c>
      <c r="K13" s="58" t="n">
        <v>1</v>
      </c>
      <c r="L13" s="58" t="n">
        <v>1</v>
      </c>
      <c r="M13" s="58" t="n">
        <v>0</v>
      </c>
      <c r="N13" s="56"/>
    </row>
    <row r="14" customFormat="false" ht="15" hidden="false" customHeight="false" outlineLevel="0" collapsed="false">
      <c r="B14" s="53" t="s">
        <v>120</v>
      </c>
      <c r="C14" s="53" t="s">
        <v>213</v>
      </c>
      <c r="D14" s="54" t="s">
        <v>224</v>
      </c>
      <c r="E14" s="55" t="n">
        <v>309</v>
      </c>
      <c r="F14" s="55" t="n">
        <v>147</v>
      </c>
      <c r="G14" s="54"/>
      <c r="H14" s="55" t="n">
        <v>1</v>
      </c>
      <c r="I14" s="55" t="n">
        <v>3</v>
      </c>
      <c r="J14" s="55" t="n">
        <v>2</v>
      </c>
      <c r="K14" s="55" t="n">
        <v>1</v>
      </c>
      <c r="L14" s="55" t="n">
        <v>0</v>
      </c>
      <c r="M14" s="55" t="n">
        <v>0</v>
      </c>
      <c r="N14" s="53"/>
    </row>
    <row r="15" customFormat="false" ht="15" hidden="false" customHeight="false" outlineLevel="0" collapsed="false">
      <c r="B15" s="56" t="s">
        <v>120</v>
      </c>
      <c r="C15" s="56" t="s">
        <v>215</v>
      </c>
      <c r="D15" s="57" t="s">
        <v>225</v>
      </c>
      <c r="E15" s="58" t="n">
        <v>276</v>
      </c>
      <c r="F15" s="58" t="n">
        <v>142</v>
      </c>
      <c r="G15" s="58" t="n">
        <v>67</v>
      </c>
      <c r="H15" s="58" t="n">
        <v>3</v>
      </c>
      <c r="I15" s="58" t="n">
        <v>8</v>
      </c>
      <c r="J15" s="58" t="n">
        <v>5</v>
      </c>
      <c r="K15" s="58" t="n">
        <v>3</v>
      </c>
      <c r="L15" s="58" t="n">
        <v>0</v>
      </c>
      <c r="M15" s="58" t="n">
        <v>0</v>
      </c>
      <c r="N15" s="56"/>
    </row>
    <row r="16" customFormat="false" ht="15" hidden="false" customHeight="false" outlineLevel="0" collapsed="false">
      <c r="B16" s="53" t="s">
        <v>120</v>
      </c>
      <c r="C16" s="53" t="s">
        <v>217</v>
      </c>
      <c r="D16" s="54" t="s">
        <v>226</v>
      </c>
      <c r="E16" s="55" t="n">
        <v>367</v>
      </c>
      <c r="F16" s="55" t="n">
        <v>199</v>
      </c>
      <c r="G16" s="54"/>
      <c r="H16" s="55" t="n">
        <v>1</v>
      </c>
      <c r="I16" s="55" t="n">
        <v>9</v>
      </c>
      <c r="J16" s="55" t="n">
        <v>9</v>
      </c>
      <c r="K16" s="55" t="n">
        <v>0</v>
      </c>
      <c r="L16" s="55" t="n">
        <v>0</v>
      </c>
      <c r="M16" s="55" t="n">
        <v>0</v>
      </c>
      <c r="N16" s="53"/>
    </row>
    <row r="17" customFormat="false" ht="15" hidden="false" customHeight="false" outlineLevel="0" collapsed="false">
      <c r="B17" s="56" t="s">
        <v>120</v>
      </c>
      <c r="C17" s="56" t="s">
        <v>219</v>
      </c>
      <c r="D17" s="57" t="s">
        <v>227</v>
      </c>
      <c r="E17" s="58" t="n">
        <v>271</v>
      </c>
      <c r="F17" s="58" t="n">
        <v>120</v>
      </c>
      <c r="G17" s="57"/>
      <c r="H17" s="58" t="n">
        <v>1</v>
      </c>
      <c r="I17" s="58" t="n">
        <v>7</v>
      </c>
      <c r="J17" s="58" t="n">
        <v>6</v>
      </c>
      <c r="K17" s="58" t="n">
        <v>0</v>
      </c>
      <c r="L17" s="58" t="n">
        <v>1</v>
      </c>
      <c r="M17" s="58" t="n">
        <v>0</v>
      </c>
      <c r="N17" s="56"/>
    </row>
    <row r="18" customFormat="false" ht="15" hidden="false" customHeight="false" outlineLevel="0" collapsed="false">
      <c r="B18" s="53" t="s">
        <v>120</v>
      </c>
      <c r="C18" s="53" t="s">
        <v>221</v>
      </c>
      <c r="D18" s="54" t="s">
        <v>228</v>
      </c>
      <c r="E18" s="55" t="n">
        <v>302</v>
      </c>
      <c r="F18" s="55" t="n">
        <v>149</v>
      </c>
      <c r="G18" s="54"/>
      <c r="H18" s="55" t="n">
        <v>1</v>
      </c>
      <c r="I18" s="55" t="n">
        <v>7</v>
      </c>
      <c r="J18" s="55" t="n">
        <v>7</v>
      </c>
      <c r="K18" s="55" t="n">
        <v>0</v>
      </c>
      <c r="L18" s="55" t="n">
        <v>0</v>
      </c>
      <c r="M18" s="55" t="n">
        <v>0</v>
      </c>
      <c r="N18" s="53"/>
    </row>
    <row r="19" customFormat="false" ht="15" hidden="false" customHeight="false" outlineLevel="0" collapsed="false">
      <c r="B19" s="56" t="s">
        <v>126</v>
      </c>
      <c r="C19" s="56" t="s">
        <v>211</v>
      </c>
      <c r="D19" s="57" t="s">
        <v>229</v>
      </c>
      <c r="E19" s="58" t="n">
        <v>162</v>
      </c>
      <c r="F19" s="58" t="n">
        <v>89</v>
      </c>
      <c r="G19" s="58" t="n">
        <v>31</v>
      </c>
      <c r="H19" s="58" t="n">
        <v>0</v>
      </c>
      <c r="I19" s="58" t="n">
        <v>4</v>
      </c>
      <c r="J19" s="58" t="n">
        <v>3</v>
      </c>
      <c r="K19" s="58" t="n">
        <v>1</v>
      </c>
      <c r="L19" s="58" t="n">
        <v>0</v>
      </c>
      <c r="M19" s="58" t="n">
        <v>0</v>
      </c>
      <c r="N19" s="56"/>
    </row>
    <row r="20" customFormat="false" ht="15" hidden="false" customHeight="false" outlineLevel="0" collapsed="false">
      <c r="B20" s="53" t="s">
        <v>126</v>
      </c>
      <c r="C20" s="53" t="s">
        <v>213</v>
      </c>
      <c r="D20" s="54" t="s">
        <v>229</v>
      </c>
      <c r="E20" s="55" t="n">
        <v>383</v>
      </c>
      <c r="F20" s="55" t="n">
        <v>188</v>
      </c>
      <c r="G20" s="54"/>
      <c r="H20" s="55" t="n">
        <v>3</v>
      </c>
      <c r="I20" s="55" t="n">
        <v>11</v>
      </c>
      <c r="J20" s="55" t="n">
        <v>10</v>
      </c>
      <c r="K20" s="55" t="n">
        <v>1</v>
      </c>
      <c r="L20" s="55" t="n">
        <v>0</v>
      </c>
      <c r="M20" s="55" t="n">
        <v>0</v>
      </c>
      <c r="N20" s="53"/>
    </row>
    <row r="21" customFormat="false" ht="15" hidden="false" customHeight="false" outlineLevel="0" collapsed="false">
      <c r="B21" s="56" t="s">
        <v>126</v>
      </c>
      <c r="C21" s="56" t="s">
        <v>215</v>
      </c>
      <c r="D21" s="57" t="s">
        <v>230</v>
      </c>
      <c r="E21" s="58" t="n">
        <v>283</v>
      </c>
      <c r="F21" s="58" t="n">
        <v>149</v>
      </c>
      <c r="G21" s="58" t="n">
        <v>70</v>
      </c>
      <c r="H21" s="58" t="n">
        <v>0</v>
      </c>
      <c r="I21" s="58" t="n">
        <v>8</v>
      </c>
      <c r="J21" s="58" t="n">
        <v>7</v>
      </c>
      <c r="K21" s="58" t="n">
        <v>1</v>
      </c>
      <c r="L21" s="58" t="n">
        <v>0</v>
      </c>
      <c r="M21" s="58" t="n">
        <v>0</v>
      </c>
      <c r="N21" s="56"/>
    </row>
    <row r="22" customFormat="false" ht="15" hidden="false" customHeight="false" outlineLevel="0" collapsed="false">
      <c r="B22" s="53" t="s">
        <v>126</v>
      </c>
      <c r="C22" s="53" t="s">
        <v>217</v>
      </c>
      <c r="D22" s="54" t="s">
        <v>231</v>
      </c>
      <c r="E22" s="55" t="n">
        <v>194</v>
      </c>
      <c r="F22" s="55" t="n">
        <v>104</v>
      </c>
      <c r="G22" s="54"/>
      <c r="H22" s="55" t="n">
        <v>1</v>
      </c>
      <c r="I22" s="55" t="n">
        <v>4</v>
      </c>
      <c r="J22" s="55" t="n">
        <v>3</v>
      </c>
      <c r="K22" s="55" t="n">
        <v>1</v>
      </c>
      <c r="L22" s="55" t="n">
        <v>0</v>
      </c>
      <c r="M22" s="55" t="n">
        <v>0</v>
      </c>
      <c r="N22" s="53"/>
    </row>
    <row r="23" customFormat="false" ht="15" hidden="false" customHeight="false" outlineLevel="0" collapsed="false">
      <c r="B23" s="56" t="s">
        <v>126</v>
      </c>
      <c r="C23" s="56" t="s">
        <v>219</v>
      </c>
      <c r="D23" s="57" t="s">
        <v>232</v>
      </c>
      <c r="E23" s="58" t="n">
        <v>192</v>
      </c>
      <c r="F23" s="58" t="n">
        <v>113</v>
      </c>
      <c r="G23" s="57"/>
      <c r="H23" s="58" t="n">
        <v>1</v>
      </c>
      <c r="I23" s="58" t="n">
        <v>5</v>
      </c>
      <c r="J23" s="58" t="n">
        <v>4</v>
      </c>
      <c r="K23" s="58" t="n">
        <v>1</v>
      </c>
      <c r="L23" s="58" t="n">
        <v>0</v>
      </c>
      <c r="M23" s="58" t="n">
        <v>0</v>
      </c>
      <c r="N23" s="56"/>
    </row>
    <row r="24" customFormat="false" ht="15" hidden="false" customHeight="false" outlineLevel="0" collapsed="false">
      <c r="B24" s="53" t="s">
        <v>126</v>
      </c>
      <c r="C24" s="53" t="s">
        <v>221</v>
      </c>
      <c r="D24" s="54" t="s">
        <v>232</v>
      </c>
      <c r="E24" s="55" t="n">
        <v>206</v>
      </c>
      <c r="F24" s="55" t="n">
        <v>119</v>
      </c>
      <c r="G24" s="54"/>
      <c r="H24" s="55" t="n">
        <v>1</v>
      </c>
      <c r="I24" s="55" t="n">
        <v>1</v>
      </c>
      <c r="J24" s="55" t="n">
        <v>1</v>
      </c>
      <c r="K24" s="55" t="n">
        <v>0</v>
      </c>
      <c r="L24" s="55" t="n">
        <v>0</v>
      </c>
      <c r="M24" s="55" t="n">
        <v>0</v>
      </c>
      <c r="N24" s="53"/>
    </row>
    <row r="25" customFormat="false" ht="15" hidden="false" customHeight="false" outlineLevel="0" collapsed="false">
      <c r="B25" s="56" t="s">
        <v>130</v>
      </c>
      <c r="C25" s="56" t="s">
        <v>213</v>
      </c>
      <c r="D25" s="57" t="s">
        <v>234</v>
      </c>
      <c r="E25" s="58" t="n">
        <v>285</v>
      </c>
      <c r="F25" s="58" t="n">
        <v>113</v>
      </c>
      <c r="G25" s="57"/>
      <c r="H25" s="58" t="n">
        <v>2</v>
      </c>
      <c r="I25" s="58" t="n">
        <v>6</v>
      </c>
      <c r="J25" s="58" t="n">
        <v>5</v>
      </c>
      <c r="K25" s="58" t="n">
        <v>1</v>
      </c>
      <c r="L25" s="58" t="n">
        <v>0</v>
      </c>
      <c r="M25" s="58" t="n">
        <v>0</v>
      </c>
      <c r="N25" s="56"/>
    </row>
    <row r="26" customFormat="false" ht="15" hidden="false" customHeight="false" outlineLevel="0" collapsed="false">
      <c r="B26" s="53" t="s">
        <v>130</v>
      </c>
      <c r="C26" s="53" t="s">
        <v>215</v>
      </c>
      <c r="D26" s="54" t="s">
        <v>235</v>
      </c>
      <c r="E26" s="55" t="n">
        <v>381</v>
      </c>
      <c r="F26" s="55" t="n">
        <v>214</v>
      </c>
      <c r="G26" s="55" t="n">
        <v>101</v>
      </c>
      <c r="H26" s="55" t="n">
        <v>0</v>
      </c>
      <c r="I26" s="55" t="n">
        <v>8</v>
      </c>
      <c r="J26" s="55" t="n">
        <v>7</v>
      </c>
      <c r="K26" s="55" t="n">
        <v>1</v>
      </c>
      <c r="L26" s="55" t="n">
        <v>0</v>
      </c>
      <c r="M26" s="55" t="n">
        <v>0</v>
      </c>
      <c r="N26" s="53"/>
    </row>
    <row r="27" customFormat="false" ht="15" hidden="false" customHeight="false" outlineLevel="0" collapsed="false">
      <c r="B27" s="56" t="s">
        <v>130</v>
      </c>
      <c r="C27" s="56" t="s">
        <v>217</v>
      </c>
      <c r="D27" s="57" t="s">
        <v>236</v>
      </c>
      <c r="E27" s="58" t="n">
        <v>326</v>
      </c>
      <c r="F27" s="58" t="n">
        <v>152</v>
      </c>
      <c r="G27" s="57"/>
      <c r="H27" s="58" t="n">
        <v>2</v>
      </c>
      <c r="I27" s="58" t="n">
        <v>7</v>
      </c>
      <c r="J27" s="58" t="n">
        <v>6</v>
      </c>
      <c r="K27" s="58" t="n">
        <v>1</v>
      </c>
      <c r="L27" s="58" t="n">
        <v>0</v>
      </c>
      <c r="M27" s="58" t="n">
        <v>0</v>
      </c>
      <c r="N27" s="56"/>
    </row>
    <row r="28" customFormat="false" ht="15" hidden="false" customHeight="false" outlineLevel="0" collapsed="false">
      <c r="B28" s="53" t="s">
        <v>130</v>
      </c>
      <c r="C28" s="53" t="s">
        <v>219</v>
      </c>
      <c r="D28" s="54" t="s">
        <v>236</v>
      </c>
      <c r="E28" s="55" t="n">
        <v>345</v>
      </c>
      <c r="F28" s="55" t="n">
        <v>188</v>
      </c>
      <c r="G28" s="54"/>
      <c r="H28" s="55" t="n">
        <v>1</v>
      </c>
      <c r="I28" s="55" t="n">
        <v>7</v>
      </c>
      <c r="J28" s="55" t="n">
        <v>5</v>
      </c>
      <c r="K28" s="55" t="n">
        <v>2</v>
      </c>
      <c r="L28" s="55" t="n">
        <v>0</v>
      </c>
      <c r="M28" s="55" t="n">
        <v>0</v>
      </c>
      <c r="N28" s="53"/>
    </row>
    <row r="29" customFormat="false" ht="15" hidden="false" customHeight="false" outlineLevel="0" collapsed="false">
      <c r="B29" s="56" t="s">
        <v>136</v>
      </c>
      <c r="C29" s="56" t="s">
        <v>211</v>
      </c>
      <c r="D29" s="57" t="s">
        <v>237</v>
      </c>
      <c r="E29" s="58" t="n">
        <v>228</v>
      </c>
      <c r="F29" s="58" t="n">
        <v>117</v>
      </c>
      <c r="G29" s="58" t="n">
        <v>58</v>
      </c>
      <c r="H29" s="58" t="n">
        <v>1</v>
      </c>
      <c r="I29" s="58" t="n">
        <v>4</v>
      </c>
      <c r="J29" s="58" t="n">
        <v>3</v>
      </c>
      <c r="K29" s="58" t="n">
        <v>1</v>
      </c>
      <c r="L29" s="58" t="n">
        <v>0</v>
      </c>
      <c r="M29" s="58" t="n">
        <v>0</v>
      </c>
      <c r="N29" s="56"/>
    </row>
    <row r="30" customFormat="false" ht="15" hidden="false" customHeight="false" outlineLevel="0" collapsed="false">
      <c r="B30" s="59" t="s">
        <v>136</v>
      </c>
      <c r="C30" s="59" t="s">
        <v>213</v>
      </c>
      <c r="D30" s="60" t="s">
        <v>237</v>
      </c>
      <c r="E30" s="61" t="n">
        <v>1169</v>
      </c>
      <c r="F30" s="61" t="n">
        <v>753</v>
      </c>
      <c r="G30" s="60"/>
      <c r="H30" s="61" t="n">
        <v>6</v>
      </c>
      <c r="I30" s="61" t="n">
        <v>28</v>
      </c>
      <c r="J30" s="61" t="n">
        <v>25</v>
      </c>
      <c r="K30" s="61" t="n">
        <v>2</v>
      </c>
      <c r="L30" s="61" t="n">
        <v>0</v>
      </c>
      <c r="M30" s="61" t="n">
        <v>1</v>
      </c>
      <c r="N30" s="59" t="s">
        <v>271</v>
      </c>
    </row>
    <row r="31" customFormat="false" ht="15" hidden="false" customHeight="false" outlineLevel="0" collapsed="false">
      <c r="B31" s="56" t="s">
        <v>136</v>
      </c>
      <c r="C31" s="56" t="s">
        <v>215</v>
      </c>
      <c r="D31" s="57" t="s">
        <v>239</v>
      </c>
      <c r="E31" s="58" t="n">
        <v>520</v>
      </c>
      <c r="F31" s="58" t="n">
        <v>331</v>
      </c>
      <c r="G31" s="58" t="n">
        <v>163</v>
      </c>
      <c r="H31" s="58" t="n">
        <v>4</v>
      </c>
      <c r="I31" s="58" t="n">
        <v>12</v>
      </c>
      <c r="J31" s="58" t="n">
        <v>10</v>
      </c>
      <c r="K31" s="58" t="n">
        <v>2</v>
      </c>
      <c r="L31" s="58" t="n">
        <v>0</v>
      </c>
      <c r="M31" s="58" t="n">
        <v>0</v>
      </c>
      <c r="N31" s="56"/>
    </row>
    <row r="32" customFormat="false" ht="15" hidden="false" customHeight="false" outlineLevel="0" collapsed="false">
      <c r="B32" s="53" t="s">
        <v>136</v>
      </c>
      <c r="C32" s="53" t="s">
        <v>217</v>
      </c>
      <c r="D32" s="54" t="s">
        <v>240</v>
      </c>
      <c r="E32" s="55" t="n">
        <v>276</v>
      </c>
      <c r="F32" s="55" t="n">
        <v>172</v>
      </c>
      <c r="G32" s="54"/>
      <c r="H32" s="55" t="n">
        <v>1</v>
      </c>
      <c r="I32" s="55" t="n">
        <v>4</v>
      </c>
      <c r="J32" s="55" t="n">
        <v>3</v>
      </c>
      <c r="K32" s="55" t="n">
        <v>1</v>
      </c>
      <c r="L32" s="55" t="n">
        <v>0</v>
      </c>
      <c r="M32" s="55" t="n">
        <v>0</v>
      </c>
      <c r="N32" s="53"/>
    </row>
    <row r="33" customFormat="false" ht="15" hidden="false" customHeight="false" outlineLevel="0" collapsed="false">
      <c r="B33" s="56" t="s">
        <v>136</v>
      </c>
      <c r="C33" s="56" t="s">
        <v>219</v>
      </c>
      <c r="D33" s="57" t="s">
        <v>241</v>
      </c>
      <c r="E33" s="58" t="n">
        <v>224</v>
      </c>
      <c r="F33" s="58" t="n">
        <v>114</v>
      </c>
      <c r="G33" s="57"/>
      <c r="H33" s="58" t="n">
        <v>0</v>
      </c>
      <c r="I33" s="58" t="n">
        <v>4</v>
      </c>
      <c r="J33" s="58" t="n">
        <v>3</v>
      </c>
      <c r="K33" s="58" t="n">
        <v>1</v>
      </c>
      <c r="L33" s="58" t="n">
        <v>0</v>
      </c>
      <c r="M33" s="58" t="n">
        <v>0</v>
      </c>
      <c r="N33" s="56"/>
    </row>
    <row r="34" customFormat="false" ht="15" hidden="false" customHeight="false" outlineLevel="0" collapsed="false">
      <c r="B34" s="53" t="s">
        <v>141</v>
      </c>
      <c r="C34" s="53" t="s">
        <v>211</v>
      </c>
      <c r="D34" s="54" t="s">
        <v>243</v>
      </c>
      <c r="E34" s="55" t="n">
        <v>131</v>
      </c>
      <c r="F34" s="55" t="n">
        <v>50</v>
      </c>
      <c r="G34" s="55" t="n">
        <v>14</v>
      </c>
      <c r="H34" s="55" t="n">
        <v>1</v>
      </c>
      <c r="I34" s="55" t="n">
        <v>2</v>
      </c>
      <c r="J34" s="55" t="n">
        <v>1</v>
      </c>
      <c r="K34" s="55" t="n">
        <v>1</v>
      </c>
      <c r="L34" s="55" t="n">
        <v>0</v>
      </c>
      <c r="M34" s="55" t="n">
        <v>0</v>
      </c>
      <c r="N34" s="53"/>
    </row>
    <row r="35" customFormat="false" ht="15" hidden="false" customHeight="false" outlineLevel="0" collapsed="false">
      <c r="B35" s="56" t="s">
        <v>141</v>
      </c>
      <c r="C35" s="56" t="s">
        <v>213</v>
      </c>
      <c r="D35" s="57" t="s">
        <v>244</v>
      </c>
      <c r="E35" s="58" t="n">
        <v>204</v>
      </c>
      <c r="F35" s="58" t="n">
        <v>85</v>
      </c>
      <c r="G35" s="57"/>
      <c r="H35" s="58" t="n">
        <v>0</v>
      </c>
      <c r="I35" s="58" t="n">
        <v>2</v>
      </c>
      <c r="J35" s="58" t="n">
        <v>1</v>
      </c>
      <c r="K35" s="58" t="n">
        <v>1</v>
      </c>
      <c r="L35" s="58" t="n">
        <v>0</v>
      </c>
      <c r="M35" s="58" t="n">
        <v>0</v>
      </c>
      <c r="N35" s="56"/>
    </row>
    <row r="36" customFormat="false" ht="15" hidden="false" customHeight="false" outlineLevel="0" collapsed="false">
      <c r="B36" s="53" t="s">
        <v>141</v>
      </c>
      <c r="C36" s="53" t="s">
        <v>215</v>
      </c>
      <c r="D36" s="54" t="s">
        <v>243</v>
      </c>
      <c r="E36" s="55" t="n">
        <v>204</v>
      </c>
      <c r="F36" s="55" t="n">
        <v>77</v>
      </c>
      <c r="G36" s="55" t="n">
        <v>35</v>
      </c>
      <c r="H36" s="55" t="n">
        <v>2</v>
      </c>
      <c r="I36" s="55" t="n">
        <v>2</v>
      </c>
      <c r="J36" s="55" t="n">
        <v>1</v>
      </c>
      <c r="K36" s="55" t="n">
        <v>1</v>
      </c>
      <c r="L36" s="55" t="n">
        <v>0</v>
      </c>
      <c r="M36" s="55" t="n">
        <v>0</v>
      </c>
      <c r="N36" s="53"/>
    </row>
    <row r="37" customFormat="false" ht="15" hidden="false" customHeight="false" outlineLevel="0" collapsed="false">
      <c r="B37" s="59" t="s">
        <v>141</v>
      </c>
      <c r="C37" s="59" t="s">
        <v>217</v>
      </c>
      <c r="D37" s="60" t="s">
        <v>247</v>
      </c>
      <c r="E37" s="61" t="n">
        <v>898</v>
      </c>
      <c r="F37" s="61" t="n">
        <v>668</v>
      </c>
      <c r="G37" s="60"/>
      <c r="H37" s="61" t="n">
        <v>0</v>
      </c>
      <c r="I37" s="61" t="n">
        <v>3</v>
      </c>
      <c r="J37" s="61" t="n">
        <v>2</v>
      </c>
      <c r="K37" s="61" t="n">
        <v>1</v>
      </c>
      <c r="L37" s="61" t="n">
        <v>0</v>
      </c>
      <c r="M37" s="61" t="n">
        <v>0</v>
      </c>
      <c r="N37" s="59" t="s">
        <v>272</v>
      </c>
    </row>
    <row r="38" customFormat="false" ht="15" hidden="false" customHeight="false" outlineLevel="0" collapsed="false">
      <c r="B38" s="53" t="s">
        <v>141</v>
      </c>
      <c r="C38" s="53" t="s">
        <v>219</v>
      </c>
      <c r="D38" s="54" t="s">
        <v>248</v>
      </c>
      <c r="E38" s="55" t="n">
        <v>553</v>
      </c>
      <c r="F38" s="55" t="n">
        <v>365</v>
      </c>
      <c r="G38" s="54"/>
      <c r="H38" s="55" t="n">
        <v>1</v>
      </c>
      <c r="I38" s="55" t="n">
        <v>11</v>
      </c>
      <c r="J38" s="55" t="n">
        <v>9</v>
      </c>
      <c r="K38" s="55" t="n">
        <v>0</v>
      </c>
      <c r="L38" s="55" t="n">
        <v>0</v>
      </c>
      <c r="M38" s="55" t="n">
        <v>2</v>
      </c>
      <c r="N38" s="53" t="s">
        <v>273</v>
      </c>
    </row>
    <row r="39" customFormat="false" ht="15" hidden="false" customHeight="false" outlineLevel="0" collapsed="false">
      <c r="B39" s="56" t="s">
        <v>145</v>
      </c>
      <c r="C39" s="56" t="s">
        <v>211</v>
      </c>
      <c r="D39" s="57" t="s">
        <v>249</v>
      </c>
      <c r="E39" s="58" t="n">
        <v>126</v>
      </c>
      <c r="F39" s="58" t="n">
        <v>36</v>
      </c>
      <c r="G39" s="58" t="n">
        <v>15</v>
      </c>
      <c r="H39" s="58" t="n">
        <v>0</v>
      </c>
      <c r="I39" s="58" t="n">
        <v>1</v>
      </c>
      <c r="J39" s="58" t="n">
        <v>1</v>
      </c>
      <c r="K39" s="58" t="n">
        <v>0</v>
      </c>
      <c r="L39" s="58" t="n">
        <v>0</v>
      </c>
      <c r="M39" s="58" t="n">
        <v>0</v>
      </c>
      <c r="N39" s="56"/>
    </row>
    <row r="40" customFormat="false" ht="15" hidden="false" customHeight="false" outlineLevel="0" collapsed="false">
      <c r="B40" s="53" t="s">
        <v>145</v>
      </c>
      <c r="C40" s="53" t="s">
        <v>213</v>
      </c>
      <c r="D40" s="54" t="s">
        <v>249</v>
      </c>
      <c r="E40" s="55" t="n">
        <v>283</v>
      </c>
      <c r="F40" s="55" t="n">
        <v>138</v>
      </c>
      <c r="G40" s="54"/>
      <c r="H40" s="55" t="n">
        <v>2</v>
      </c>
      <c r="I40" s="55" t="n">
        <v>13</v>
      </c>
      <c r="J40" s="55" t="n">
        <v>12</v>
      </c>
      <c r="K40" s="55" t="n">
        <v>1</v>
      </c>
      <c r="L40" s="55" t="n">
        <v>0</v>
      </c>
      <c r="M40" s="55" t="n">
        <v>0</v>
      </c>
      <c r="N40" s="53"/>
    </row>
    <row r="41" customFormat="false" ht="15" hidden="false" customHeight="false" outlineLevel="0" collapsed="false">
      <c r="B41" s="56" t="s">
        <v>145</v>
      </c>
      <c r="C41" s="56" t="s">
        <v>215</v>
      </c>
      <c r="D41" s="57" t="s">
        <v>250</v>
      </c>
      <c r="E41" s="58" t="n">
        <v>189</v>
      </c>
      <c r="F41" s="58" t="n">
        <v>70</v>
      </c>
      <c r="G41" s="58" t="n">
        <v>39</v>
      </c>
      <c r="H41" s="58" t="n">
        <v>1</v>
      </c>
      <c r="I41" s="58" t="n">
        <v>1</v>
      </c>
      <c r="J41" s="58" t="n">
        <v>1</v>
      </c>
      <c r="K41" s="58" t="n">
        <v>0</v>
      </c>
      <c r="L41" s="58" t="n">
        <v>0</v>
      </c>
      <c r="M41" s="58" t="n">
        <v>0</v>
      </c>
      <c r="N41" s="56"/>
    </row>
    <row r="42" customFormat="false" ht="15" hidden="false" customHeight="false" outlineLevel="0" collapsed="false">
      <c r="B42" s="53" t="s">
        <v>145</v>
      </c>
      <c r="C42" s="53" t="s">
        <v>217</v>
      </c>
      <c r="D42" s="54" t="s">
        <v>251</v>
      </c>
      <c r="E42" s="55" t="n">
        <v>300</v>
      </c>
      <c r="F42" s="55" t="n">
        <v>164</v>
      </c>
      <c r="G42" s="54"/>
      <c r="H42" s="55" t="n">
        <v>0</v>
      </c>
      <c r="I42" s="55" t="n">
        <v>1</v>
      </c>
      <c r="J42" s="55" t="n">
        <v>1</v>
      </c>
      <c r="K42" s="55" t="n">
        <v>0</v>
      </c>
      <c r="L42" s="55" t="n">
        <v>0</v>
      </c>
      <c r="M42" s="55" t="n">
        <v>0</v>
      </c>
      <c r="N42" s="53"/>
    </row>
    <row r="43" customFormat="false" ht="15" hidden="false" customHeight="false" outlineLevel="0" collapsed="false">
      <c r="B43" s="56" t="s">
        <v>145</v>
      </c>
      <c r="C43" s="56" t="s">
        <v>219</v>
      </c>
      <c r="D43" s="57" t="s">
        <v>253</v>
      </c>
      <c r="E43" s="58" t="n">
        <v>136</v>
      </c>
      <c r="F43" s="58" t="n">
        <v>54</v>
      </c>
      <c r="G43" s="57"/>
      <c r="H43" s="58" t="n">
        <v>0</v>
      </c>
      <c r="I43" s="58" t="n">
        <v>5</v>
      </c>
      <c r="J43" s="58" t="n">
        <v>5</v>
      </c>
      <c r="K43" s="58" t="n">
        <v>0</v>
      </c>
      <c r="L43" s="58" t="n">
        <v>0</v>
      </c>
      <c r="M43" s="58" t="n">
        <v>0</v>
      </c>
      <c r="N43" s="56"/>
    </row>
    <row r="44" customFormat="false" ht="15" hidden="false" customHeight="false" outlineLevel="0" collapsed="false">
      <c r="B44" s="53" t="s">
        <v>145</v>
      </c>
      <c r="C44" s="53" t="s">
        <v>255</v>
      </c>
      <c r="D44" s="54" t="s">
        <v>253</v>
      </c>
      <c r="E44" s="55" t="n">
        <v>110</v>
      </c>
      <c r="F44" s="55" t="n">
        <v>29</v>
      </c>
      <c r="G44" s="54"/>
      <c r="H44" s="55" t="n">
        <v>0</v>
      </c>
      <c r="I44" s="55" t="n">
        <v>2</v>
      </c>
      <c r="J44" s="55" t="n">
        <v>2</v>
      </c>
      <c r="K44" s="55" t="n">
        <v>0</v>
      </c>
      <c r="L44" s="55" t="n">
        <v>0</v>
      </c>
      <c r="M44" s="55" t="n">
        <v>0</v>
      </c>
      <c r="N44" s="53"/>
    </row>
    <row r="45" customFormat="false" ht="15" hidden="false" customHeight="false" outlineLevel="0" collapsed="false">
      <c r="B45" s="56" t="s">
        <v>149</v>
      </c>
      <c r="C45" s="56" t="s">
        <v>256</v>
      </c>
      <c r="D45" s="57" t="s">
        <v>257</v>
      </c>
      <c r="E45" s="58" t="n">
        <v>131</v>
      </c>
      <c r="F45" s="58" t="n">
        <v>66</v>
      </c>
      <c r="G45" s="57"/>
      <c r="H45" s="58" t="n">
        <v>0</v>
      </c>
      <c r="I45" s="58" t="n">
        <v>2</v>
      </c>
      <c r="J45" s="58" t="n">
        <v>1</v>
      </c>
      <c r="K45" s="58" t="n">
        <v>1</v>
      </c>
      <c r="L45" s="58" t="n">
        <v>0</v>
      </c>
      <c r="M45" s="58" t="n">
        <v>0</v>
      </c>
      <c r="N45" s="56"/>
    </row>
    <row r="46" customFormat="false" ht="15" hidden="false" customHeight="true" outlineLevel="0" collapsed="false">
      <c r="B46" s="65" t="s">
        <v>274</v>
      </c>
      <c r="C46" s="65"/>
      <c r="D46" s="65"/>
      <c r="E46" s="66" t="n">
        <f aca="false">SUM(E6:E45)</f>
        <v>12199</v>
      </c>
      <c r="F46" s="66" t="n">
        <f aca="false">SUM(F6:F45)</f>
        <v>6650</v>
      </c>
      <c r="G46" s="66" t="n">
        <f aca="false">SUM(G6:G45)</f>
        <v>784</v>
      </c>
      <c r="H46" s="66" t="n">
        <f aca="false">SUM(H6:H45)</f>
        <v>46</v>
      </c>
      <c r="I46" s="66" t="n">
        <f aca="false">SUM(I6:I45)</f>
        <v>232</v>
      </c>
      <c r="J46" s="66" t="n">
        <f aca="false">SUM(J6:J45)</f>
        <v>193</v>
      </c>
      <c r="K46" s="66" t="n">
        <f aca="false">SUM(K6:K45)</f>
        <v>33</v>
      </c>
      <c r="L46" s="66" t="n">
        <f aca="false">SUM(L6:L45)</f>
        <v>3</v>
      </c>
      <c r="N46" s="45"/>
    </row>
    <row r="47" customFormat="false" ht="15" hidden="false" customHeight="true" outlineLevel="0" collapsed="false">
      <c r="B47" s="70" t="s">
        <v>260</v>
      </c>
      <c r="C47" s="70"/>
      <c r="D47" s="70"/>
      <c r="E47" s="68" t="n">
        <v>13054</v>
      </c>
      <c r="F47" s="68" t="n">
        <v>3679</v>
      </c>
      <c r="G47" s="69"/>
      <c r="H47" s="69"/>
      <c r="I47" s="68" t="n">
        <v>276</v>
      </c>
      <c r="J47" s="68" t="n">
        <v>235</v>
      </c>
      <c r="K47" s="71" t="n">
        <v>36</v>
      </c>
      <c r="L47" s="71" t="n">
        <v>2</v>
      </c>
      <c r="M47" s="71" t="n">
        <v>3</v>
      </c>
      <c r="N47" s="69"/>
    </row>
  </sheetData>
  <mergeCells count="4">
    <mergeCell ref="B2:N2"/>
    <mergeCell ref="B3:N3"/>
    <mergeCell ref="B46:D46"/>
    <mergeCell ref="B47:D4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P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6"/>
    <col collapsed="false" customWidth="true" hidden="false" outlineLevel="0" max="3" min="3" style="0" width="24"/>
    <col collapsed="false" customWidth="true" hidden="false" outlineLevel="0" max="4" min="4" style="0" width="10"/>
    <col collapsed="false" customWidth="true" hidden="false" outlineLevel="0" max="5" min="5" style="0" width="13"/>
    <col collapsed="false" customWidth="true" hidden="false" outlineLevel="0" max="6" min="6" style="0" width="11"/>
    <col collapsed="false" customWidth="true" hidden="false" outlineLevel="0" max="7" min="7" style="0" width="14"/>
    <col collapsed="false" customWidth="true" hidden="false" outlineLevel="0" max="9" min="8" style="0" width="12"/>
    <col collapsed="false" customWidth="true" hidden="false" outlineLevel="0" max="10" min="10" style="0" width="10"/>
    <col collapsed="false" customWidth="true" hidden="false" outlineLevel="0" max="11" min="11" style="0" width="12"/>
    <col collapsed="false" customWidth="true" hidden="false" outlineLevel="0" max="12" min="12" style="0" width="9"/>
    <col collapsed="false" customWidth="true" hidden="false" outlineLevel="0" max="13" min="13" style="0" width="11"/>
    <col collapsed="false" customWidth="true" hidden="false" outlineLevel="0" max="15" min="14" style="0" width="9"/>
    <col collapsed="false" customWidth="true" hidden="false" outlineLevel="0" max="16" min="16" style="0" width="38"/>
  </cols>
  <sheetData>
    <row r="2" customFormat="false" ht="19.7" hidden="false" customHeight="false" outlineLevel="0" collapsed="false">
      <c r="B2" s="19" t="s">
        <v>275</v>
      </c>
      <c r="C2" s="19"/>
      <c r="D2" s="19"/>
      <c r="E2" s="19"/>
      <c r="F2" s="19"/>
      <c r="G2" s="19"/>
      <c r="H2" s="19"/>
      <c r="I2" s="19"/>
      <c r="J2" s="19"/>
      <c r="K2" s="19"/>
      <c r="L2" s="19"/>
      <c r="M2" s="19"/>
      <c r="N2" s="19"/>
      <c r="O2" s="19"/>
      <c r="P2" s="19"/>
    </row>
    <row r="3" customFormat="false" ht="15" hidden="false" customHeight="false" outlineLevel="0" collapsed="false">
      <c r="B3" s="32" t="s">
        <v>276</v>
      </c>
      <c r="C3" s="32"/>
      <c r="D3" s="32"/>
      <c r="E3" s="32"/>
      <c r="F3" s="32"/>
      <c r="G3" s="32"/>
      <c r="H3" s="32"/>
      <c r="I3" s="32"/>
      <c r="J3" s="32"/>
      <c r="K3" s="32"/>
      <c r="L3" s="32"/>
      <c r="M3" s="32"/>
      <c r="N3" s="32"/>
      <c r="O3" s="32"/>
      <c r="P3" s="32"/>
    </row>
    <row r="5" customFormat="false" ht="31.5" hidden="false" customHeight="true" outlineLevel="0" collapsed="false">
      <c r="B5" s="52" t="s">
        <v>101</v>
      </c>
      <c r="C5" s="52" t="s">
        <v>198</v>
      </c>
      <c r="D5" s="52" t="s">
        <v>199</v>
      </c>
      <c r="E5" s="52" t="s">
        <v>277</v>
      </c>
      <c r="F5" s="52" t="s">
        <v>278</v>
      </c>
      <c r="G5" s="52" t="s">
        <v>279</v>
      </c>
      <c r="H5" s="52" t="s">
        <v>280</v>
      </c>
      <c r="I5" s="52" t="s">
        <v>281</v>
      </c>
      <c r="J5" s="52" t="s">
        <v>282</v>
      </c>
      <c r="K5" s="52" t="s">
        <v>283</v>
      </c>
      <c r="L5" s="52" t="s">
        <v>284</v>
      </c>
      <c r="M5" s="52" t="s">
        <v>204</v>
      </c>
      <c r="N5" s="52" t="s">
        <v>268</v>
      </c>
      <c r="O5" s="52" t="s">
        <v>205</v>
      </c>
      <c r="P5" s="52" t="s">
        <v>208</v>
      </c>
    </row>
    <row r="6" customFormat="false" ht="15" hidden="false" customHeight="false" outlineLevel="0" collapsed="false">
      <c r="B6" s="53" t="s">
        <v>108</v>
      </c>
      <c r="C6" s="53" t="s">
        <v>209</v>
      </c>
      <c r="D6" s="54" t="s">
        <v>113</v>
      </c>
      <c r="E6" s="55" t="n">
        <v>261</v>
      </c>
      <c r="F6" s="55" t="n">
        <v>95</v>
      </c>
      <c r="G6" s="55" t="n">
        <v>166</v>
      </c>
      <c r="H6" s="55" t="n">
        <v>128</v>
      </c>
      <c r="I6" s="55" t="n">
        <v>38</v>
      </c>
      <c r="J6" s="55" t="n">
        <v>116</v>
      </c>
      <c r="K6" s="55" t="n">
        <v>9</v>
      </c>
      <c r="L6" s="55" t="n">
        <v>6</v>
      </c>
      <c r="M6" s="55" t="n">
        <v>0</v>
      </c>
      <c r="N6" s="55" t="n">
        <v>0</v>
      </c>
      <c r="O6" s="55" t="n">
        <v>1</v>
      </c>
      <c r="P6" s="53"/>
    </row>
    <row r="7" customFormat="false" ht="15" hidden="false" customHeight="false" outlineLevel="0" collapsed="false">
      <c r="B7" s="56" t="s">
        <v>114</v>
      </c>
      <c r="C7" s="56" t="s">
        <v>211</v>
      </c>
      <c r="D7" s="57" t="s">
        <v>212</v>
      </c>
      <c r="E7" s="57"/>
      <c r="F7" s="57"/>
      <c r="G7" s="58" t="n">
        <v>356</v>
      </c>
      <c r="H7" s="57"/>
      <c r="I7" s="57"/>
      <c r="J7" s="57"/>
      <c r="K7" s="57"/>
      <c r="L7" s="57"/>
      <c r="M7" s="57"/>
      <c r="N7" s="57"/>
      <c r="O7" s="57"/>
      <c r="P7" s="56" t="s">
        <v>285</v>
      </c>
    </row>
    <row r="8" customFormat="false" ht="15" hidden="false" customHeight="false" outlineLevel="0" collapsed="false">
      <c r="B8" s="53" t="s">
        <v>114</v>
      </c>
      <c r="C8" s="53" t="s">
        <v>213</v>
      </c>
      <c r="D8" s="54" t="s">
        <v>212</v>
      </c>
      <c r="E8" s="54"/>
      <c r="F8" s="54"/>
      <c r="G8" s="55" t="n">
        <v>203</v>
      </c>
      <c r="H8" s="54"/>
      <c r="I8" s="54"/>
      <c r="J8" s="54"/>
      <c r="K8" s="54"/>
      <c r="L8" s="54"/>
      <c r="M8" s="54"/>
      <c r="N8" s="54"/>
      <c r="O8" s="54"/>
      <c r="P8" s="53" t="s">
        <v>285</v>
      </c>
    </row>
    <row r="9" customFormat="false" ht="15" hidden="false" customHeight="false" outlineLevel="0" collapsed="false">
      <c r="B9" s="56" t="s">
        <v>114</v>
      </c>
      <c r="C9" s="56" t="s">
        <v>217</v>
      </c>
      <c r="D9" s="57" t="s">
        <v>218</v>
      </c>
      <c r="E9" s="57"/>
      <c r="F9" s="57"/>
      <c r="G9" s="58" t="n">
        <v>199</v>
      </c>
      <c r="H9" s="57"/>
      <c r="I9" s="57"/>
      <c r="J9" s="57"/>
      <c r="K9" s="57"/>
      <c r="L9" s="57"/>
      <c r="M9" s="57"/>
      <c r="N9" s="57"/>
      <c r="O9" s="57"/>
      <c r="P9" s="56" t="s">
        <v>285</v>
      </c>
    </row>
    <row r="10" customFormat="false" ht="15" hidden="false" customHeight="false" outlineLevel="0" collapsed="false">
      <c r="B10" s="53" t="s">
        <v>114</v>
      </c>
      <c r="C10" s="53" t="s">
        <v>219</v>
      </c>
      <c r="D10" s="54" t="s">
        <v>220</v>
      </c>
      <c r="E10" s="54"/>
      <c r="F10" s="54"/>
      <c r="G10" s="55" t="n">
        <v>145</v>
      </c>
      <c r="H10" s="54"/>
      <c r="I10" s="54"/>
      <c r="J10" s="54"/>
      <c r="K10" s="54"/>
      <c r="L10" s="54"/>
      <c r="M10" s="54"/>
      <c r="N10" s="54"/>
      <c r="O10" s="54"/>
      <c r="P10" s="53" t="s">
        <v>285</v>
      </c>
    </row>
    <row r="11" customFormat="false" ht="15" hidden="false" customHeight="false" outlineLevel="0" collapsed="false">
      <c r="B11" s="56" t="s">
        <v>114</v>
      </c>
      <c r="C11" s="56" t="s">
        <v>221</v>
      </c>
      <c r="D11" s="57" t="s">
        <v>222</v>
      </c>
      <c r="E11" s="57"/>
      <c r="F11" s="57"/>
      <c r="G11" s="58" t="n">
        <v>249</v>
      </c>
      <c r="H11" s="57"/>
      <c r="I11" s="57"/>
      <c r="J11" s="57"/>
      <c r="K11" s="57"/>
      <c r="L11" s="57"/>
      <c r="M11" s="57"/>
      <c r="N11" s="57"/>
      <c r="O11" s="57"/>
      <c r="P11" s="56" t="s">
        <v>285</v>
      </c>
    </row>
    <row r="12" customFormat="false" ht="15" hidden="false" customHeight="false" outlineLevel="0" collapsed="false">
      <c r="B12" s="53" t="s">
        <v>120</v>
      </c>
      <c r="C12" s="53" t="s">
        <v>286</v>
      </c>
      <c r="D12" s="54" t="s">
        <v>223</v>
      </c>
      <c r="E12" s="55" t="n">
        <v>835</v>
      </c>
      <c r="F12" s="55" t="n">
        <v>673</v>
      </c>
      <c r="G12" s="55" t="n">
        <v>162</v>
      </c>
      <c r="H12" s="54"/>
      <c r="I12" s="54"/>
      <c r="J12" s="55" t="n">
        <v>136</v>
      </c>
      <c r="K12" s="55" t="n">
        <v>4</v>
      </c>
      <c r="L12" s="55" t="n">
        <v>3</v>
      </c>
      <c r="M12" s="55" t="n">
        <v>1</v>
      </c>
      <c r="N12" s="55" t="n">
        <v>0</v>
      </c>
      <c r="O12" s="55" t="n">
        <v>0</v>
      </c>
      <c r="P12" s="53" t="s">
        <v>287</v>
      </c>
    </row>
    <row r="13" customFormat="false" ht="15" hidden="false" customHeight="false" outlineLevel="0" collapsed="false">
      <c r="B13" s="56" t="s">
        <v>120</v>
      </c>
      <c r="C13" s="56" t="s">
        <v>213</v>
      </c>
      <c r="D13" s="57" t="s">
        <v>224</v>
      </c>
      <c r="E13" s="58" t="n">
        <v>377</v>
      </c>
      <c r="F13" s="58" t="n">
        <v>96</v>
      </c>
      <c r="G13" s="58" t="n">
        <v>281</v>
      </c>
      <c r="H13" s="58" t="n">
        <v>258</v>
      </c>
      <c r="I13" s="58" t="n">
        <v>23</v>
      </c>
      <c r="J13" s="58" t="n">
        <v>178</v>
      </c>
      <c r="K13" s="58" t="n">
        <v>20</v>
      </c>
      <c r="L13" s="58" t="n">
        <v>18</v>
      </c>
      <c r="M13" s="58" t="n">
        <v>1</v>
      </c>
      <c r="N13" s="58" t="n">
        <v>1</v>
      </c>
      <c r="O13" s="58" t="n">
        <v>0</v>
      </c>
      <c r="P13" s="56"/>
    </row>
    <row r="14" customFormat="false" ht="15" hidden="false" customHeight="false" outlineLevel="0" collapsed="false">
      <c r="B14" s="53" t="s">
        <v>120</v>
      </c>
      <c r="C14" s="53" t="s">
        <v>288</v>
      </c>
      <c r="D14" s="54" t="s">
        <v>225</v>
      </c>
      <c r="E14" s="55" t="n">
        <v>98</v>
      </c>
      <c r="F14" s="54"/>
      <c r="G14" s="55" t="n">
        <v>98</v>
      </c>
      <c r="H14" s="54"/>
      <c r="I14" s="54"/>
      <c r="J14" s="55" t="n">
        <v>61</v>
      </c>
      <c r="K14" s="55" t="n">
        <v>6</v>
      </c>
      <c r="L14" s="55" t="n">
        <v>4</v>
      </c>
      <c r="M14" s="55" t="n">
        <v>1</v>
      </c>
      <c r="N14" s="55" t="n">
        <v>0</v>
      </c>
      <c r="O14" s="55" t="n">
        <v>0</v>
      </c>
      <c r="P14" s="53" t="s">
        <v>289</v>
      </c>
    </row>
    <row r="15" customFormat="false" ht="15" hidden="false" customHeight="false" outlineLevel="0" collapsed="false">
      <c r="B15" s="56" t="s">
        <v>120</v>
      </c>
      <c r="C15" s="56" t="s">
        <v>217</v>
      </c>
      <c r="D15" s="57" t="s">
        <v>226</v>
      </c>
      <c r="E15" s="58" t="n">
        <v>1084</v>
      </c>
      <c r="F15" s="58" t="n">
        <v>926</v>
      </c>
      <c r="G15" s="58" t="n">
        <v>158</v>
      </c>
      <c r="H15" s="58" t="n">
        <v>143</v>
      </c>
      <c r="I15" s="58" t="n">
        <v>15</v>
      </c>
      <c r="J15" s="58" t="n">
        <v>59</v>
      </c>
      <c r="K15" s="58" t="n">
        <v>7</v>
      </c>
      <c r="L15" s="58" t="n">
        <v>6</v>
      </c>
      <c r="M15" s="58" t="n">
        <v>1</v>
      </c>
      <c r="N15" s="58" t="n">
        <v>0</v>
      </c>
      <c r="O15" s="58" t="n">
        <v>0</v>
      </c>
      <c r="P15" s="56"/>
    </row>
    <row r="16" customFormat="false" ht="15" hidden="false" customHeight="false" outlineLevel="0" collapsed="false">
      <c r="B16" s="53" t="s">
        <v>120</v>
      </c>
      <c r="C16" s="53" t="s">
        <v>219</v>
      </c>
      <c r="D16" s="54" t="s">
        <v>227</v>
      </c>
      <c r="E16" s="55" t="n">
        <v>1021</v>
      </c>
      <c r="F16" s="55" t="n">
        <v>926</v>
      </c>
      <c r="G16" s="55" t="n">
        <v>95</v>
      </c>
      <c r="H16" s="55" t="n">
        <v>79</v>
      </c>
      <c r="I16" s="55" t="n">
        <v>16</v>
      </c>
      <c r="J16" s="55" t="n">
        <v>63</v>
      </c>
      <c r="K16" s="55" t="n">
        <v>6</v>
      </c>
      <c r="L16" s="55" t="n">
        <v>5</v>
      </c>
      <c r="M16" s="55" t="n">
        <v>1</v>
      </c>
      <c r="N16" s="55" t="n">
        <v>0</v>
      </c>
      <c r="O16" s="55" t="n">
        <v>0</v>
      </c>
      <c r="P16" s="53"/>
    </row>
    <row r="17" customFormat="false" ht="15" hidden="false" customHeight="false" outlineLevel="0" collapsed="false">
      <c r="B17" s="56" t="s">
        <v>120</v>
      </c>
      <c r="C17" s="56" t="s">
        <v>221</v>
      </c>
      <c r="D17" s="57" t="s">
        <v>228</v>
      </c>
      <c r="E17" s="58" t="n">
        <v>958</v>
      </c>
      <c r="F17" s="58" t="n">
        <v>823</v>
      </c>
      <c r="G17" s="58" t="n">
        <v>135</v>
      </c>
      <c r="H17" s="58" t="n">
        <v>108</v>
      </c>
      <c r="I17" s="58" t="n">
        <v>27</v>
      </c>
      <c r="J17" s="58" t="n">
        <v>47</v>
      </c>
      <c r="K17" s="58" t="n">
        <v>6</v>
      </c>
      <c r="L17" s="58" t="n">
        <v>6</v>
      </c>
      <c r="M17" s="58" t="n">
        <v>0</v>
      </c>
      <c r="N17" s="58" t="n">
        <v>0</v>
      </c>
      <c r="O17" s="58" t="n">
        <v>0</v>
      </c>
      <c r="P17" s="56"/>
    </row>
    <row r="18" customFormat="false" ht="15" hidden="false" customHeight="false" outlineLevel="0" collapsed="false">
      <c r="B18" s="53" t="s">
        <v>126</v>
      </c>
      <c r="C18" s="53" t="s">
        <v>286</v>
      </c>
      <c r="D18" s="54" t="s">
        <v>229</v>
      </c>
      <c r="E18" s="55" t="n">
        <v>339</v>
      </c>
      <c r="F18" s="55" t="n">
        <v>212</v>
      </c>
      <c r="G18" s="55" t="n">
        <v>127</v>
      </c>
      <c r="H18" s="54"/>
      <c r="I18" s="54"/>
      <c r="J18" s="55" t="n">
        <v>92</v>
      </c>
      <c r="K18" s="55" t="n">
        <v>5</v>
      </c>
      <c r="L18" s="55" t="n">
        <v>3</v>
      </c>
      <c r="M18" s="55" t="n">
        <v>1</v>
      </c>
      <c r="N18" s="55" t="n">
        <v>1</v>
      </c>
      <c r="O18" s="55" t="n">
        <v>0</v>
      </c>
      <c r="P18" s="53" t="s">
        <v>290</v>
      </c>
    </row>
    <row r="19" customFormat="false" ht="15" hidden="false" customHeight="false" outlineLevel="0" collapsed="false">
      <c r="B19" s="56" t="s">
        <v>126</v>
      </c>
      <c r="C19" s="56" t="s">
        <v>213</v>
      </c>
      <c r="D19" s="57" t="s">
        <v>229</v>
      </c>
      <c r="E19" s="58" t="n">
        <v>2091</v>
      </c>
      <c r="F19" s="58" t="n">
        <v>1427</v>
      </c>
      <c r="G19" s="58" t="n">
        <v>664</v>
      </c>
      <c r="H19" s="58" t="n">
        <v>596</v>
      </c>
      <c r="I19" s="58" t="n">
        <v>68</v>
      </c>
      <c r="J19" s="58" t="n">
        <v>361</v>
      </c>
      <c r="K19" s="58" t="n">
        <v>19</v>
      </c>
      <c r="L19" s="58" t="n">
        <v>15</v>
      </c>
      <c r="M19" s="58" t="n">
        <v>2</v>
      </c>
      <c r="N19" s="58" t="n">
        <v>0</v>
      </c>
      <c r="O19" s="58" t="n">
        <v>1</v>
      </c>
      <c r="P19" s="56"/>
    </row>
    <row r="20" customFormat="false" ht="15" hidden="false" customHeight="false" outlineLevel="0" collapsed="false">
      <c r="B20" s="53" t="s">
        <v>126</v>
      </c>
      <c r="C20" s="53" t="s">
        <v>288</v>
      </c>
      <c r="D20" s="54" t="s">
        <v>230</v>
      </c>
      <c r="E20" s="55" t="n">
        <v>241</v>
      </c>
      <c r="F20" s="55" t="n">
        <v>139</v>
      </c>
      <c r="G20" s="55" t="n">
        <v>102</v>
      </c>
      <c r="H20" s="54"/>
      <c r="I20" s="54"/>
      <c r="J20" s="55" t="n">
        <v>56</v>
      </c>
      <c r="K20" s="55" t="n">
        <v>3</v>
      </c>
      <c r="L20" s="55" t="n">
        <v>2</v>
      </c>
      <c r="M20" s="55" t="n">
        <v>1</v>
      </c>
      <c r="N20" s="55" t="n">
        <v>0</v>
      </c>
      <c r="O20" s="55" t="n">
        <v>0</v>
      </c>
      <c r="P20" s="53" t="s">
        <v>290</v>
      </c>
    </row>
    <row r="21" customFormat="false" ht="15" hidden="false" customHeight="false" outlineLevel="0" collapsed="false">
      <c r="B21" s="56" t="s">
        <v>126</v>
      </c>
      <c r="C21" s="56" t="s">
        <v>217</v>
      </c>
      <c r="D21" s="57" t="s">
        <v>231</v>
      </c>
      <c r="E21" s="58" t="n">
        <v>946</v>
      </c>
      <c r="F21" s="58" t="n">
        <v>828</v>
      </c>
      <c r="G21" s="58" t="n">
        <v>118</v>
      </c>
      <c r="H21" s="58" t="n">
        <v>103</v>
      </c>
      <c r="I21" s="58" t="n">
        <v>15</v>
      </c>
      <c r="J21" s="58" t="n">
        <v>70</v>
      </c>
      <c r="K21" s="58" t="n">
        <v>4</v>
      </c>
      <c r="L21" s="58" t="n">
        <v>3</v>
      </c>
      <c r="M21" s="58" t="n">
        <v>1</v>
      </c>
      <c r="N21" s="58" t="n">
        <v>0</v>
      </c>
      <c r="O21" s="58" t="n">
        <v>0</v>
      </c>
      <c r="P21" s="56"/>
    </row>
    <row r="22" customFormat="false" ht="15" hidden="false" customHeight="false" outlineLevel="0" collapsed="false">
      <c r="B22" s="53" t="s">
        <v>126</v>
      </c>
      <c r="C22" s="53" t="s">
        <v>219</v>
      </c>
      <c r="D22" s="54" t="s">
        <v>232</v>
      </c>
      <c r="E22" s="55" t="n">
        <v>843</v>
      </c>
      <c r="F22" s="55" t="n">
        <v>753</v>
      </c>
      <c r="G22" s="55" t="n">
        <v>90</v>
      </c>
      <c r="H22" s="55" t="n">
        <v>78</v>
      </c>
      <c r="I22" s="55" t="n">
        <v>12</v>
      </c>
      <c r="J22" s="55" t="n">
        <v>79</v>
      </c>
      <c r="K22" s="55" t="n">
        <v>5</v>
      </c>
      <c r="L22" s="55" t="n">
        <v>3</v>
      </c>
      <c r="M22" s="55" t="n">
        <v>2</v>
      </c>
      <c r="N22" s="55" t="n">
        <v>0</v>
      </c>
      <c r="O22" s="55" t="n">
        <v>0</v>
      </c>
      <c r="P22" s="53"/>
    </row>
    <row r="23" customFormat="false" ht="15" hidden="false" customHeight="false" outlineLevel="0" collapsed="false">
      <c r="B23" s="56" t="s">
        <v>126</v>
      </c>
      <c r="C23" s="56" t="s">
        <v>221</v>
      </c>
      <c r="D23" s="57" t="s">
        <v>232</v>
      </c>
      <c r="E23" s="58" t="n">
        <v>715</v>
      </c>
      <c r="F23" s="58" t="n">
        <v>595</v>
      </c>
      <c r="G23" s="58" t="n">
        <v>120</v>
      </c>
      <c r="H23" s="58" t="n">
        <v>111</v>
      </c>
      <c r="I23" s="58" t="n">
        <v>9</v>
      </c>
      <c r="J23" s="58" t="n">
        <v>85</v>
      </c>
      <c r="K23" s="58" t="n">
        <v>7</v>
      </c>
      <c r="L23" s="58" t="n">
        <v>6</v>
      </c>
      <c r="M23" s="58" t="n">
        <v>1</v>
      </c>
      <c r="N23" s="58" t="n">
        <v>0</v>
      </c>
      <c r="O23" s="58" t="n">
        <v>0</v>
      </c>
      <c r="P23" s="56"/>
    </row>
    <row r="24" customFormat="false" ht="15" hidden="false" customHeight="false" outlineLevel="0" collapsed="false">
      <c r="B24" s="53" t="s">
        <v>130</v>
      </c>
      <c r="C24" s="53" t="s">
        <v>213</v>
      </c>
      <c r="D24" s="54" t="s">
        <v>234</v>
      </c>
      <c r="E24" s="55" t="n">
        <v>1242</v>
      </c>
      <c r="F24" s="55" t="n">
        <v>1117</v>
      </c>
      <c r="G24" s="55" t="n">
        <v>125</v>
      </c>
      <c r="H24" s="55" t="n">
        <v>109</v>
      </c>
      <c r="I24" s="55" t="n">
        <v>16</v>
      </c>
      <c r="J24" s="55" t="n">
        <v>94</v>
      </c>
      <c r="K24" s="55" t="n">
        <v>5</v>
      </c>
      <c r="L24" s="55" t="n">
        <v>3</v>
      </c>
      <c r="M24" s="55" t="n">
        <v>1</v>
      </c>
      <c r="N24" s="55" t="n">
        <v>0</v>
      </c>
      <c r="O24" s="55" t="n">
        <v>0</v>
      </c>
      <c r="P24" s="53"/>
    </row>
    <row r="25" customFormat="false" ht="15" hidden="false" customHeight="false" outlineLevel="0" collapsed="false">
      <c r="B25" s="56" t="s">
        <v>130</v>
      </c>
      <c r="C25" s="56" t="s">
        <v>288</v>
      </c>
      <c r="D25" s="57" t="s">
        <v>235</v>
      </c>
      <c r="E25" s="58" t="n">
        <v>276</v>
      </c>
      <c r="F25" s="58" t="n">
        <v>159</v>
      </c>
      <c r="G25" s="58" t="n">
        <v>117</v>
      </c>
      <c r="H25" s="57"/>
      <c r="I25" s="57"/>
      <c r="J25" s="58" t="n">
        <v>74</v>
      </c>
      <c r="K25" s="58" t="n">
        <v>4</v>
      </c>
      <c r="L25" s="58" t="n">
        <v>3</v>
      </c>
      <c r="M25" s="58" t="n">
        <v>1</v>
      </c>
      <c r="N25" s="58" t="n">
        <v>0</v>
      </c>
      <c r="O25" s="58" t="n">
        <v>0</v>
      </c>
      <c r="P25" s="56" t="s">
        <v>291</v>
      </c>
    </row>
    <row r="26" customFormat="false" ht="15" hidden="false" customHeight="false" outlineLevel="0" collapsed="false">
      <c r="B26" s="53" t="s">
        <v>130</v>
      </c>
      <c r="C26" s="53" t="s">
        <v>217</v>
      </c>
      <c r="D26" s="54" t="s">
        <v>236</v>
      </c>
      <c r="E26" s="55" t="n">
        <v>1186</v>
      </c>
      <c r="F26" s="55" t="n">
        <v>960</v>
      </c>
      <c r="G26" s="55" t="n">
        <v>226</v>
      </c>
      <c r="H26" s="55" t="n">
        <v>202</v>
      </c>
      <c r="I26" s="55" t="n">
        <v>24</v>
      </c>
      <c r="J26" s="55" t="n">
        <v>110</v>
      </c>
      <c r="K26" s="55" t="n">
        <v>4</v>
      </c>
      <c r="L26" s="55" t="n">
        <v>3</v>
      </c>
      <c r="M26" s="55" t="n">
        <v>1</v>
      </c>
      <c r="N26" s="55" t="n">
        <v>0</v>
      </c>
      <c r="O26" s="55" t="n">
        <v>0</v>
      </c>
      <c r="P26" s="53"/>
    </row>
    <row r="27" customFormat="false" ht="15" hidden="false" customHeight="false" outlineLevel="0" collapsed="false">
      <c r="B27" s="56" t="s">
        <v>130</v>
      </c>
      <c r="C27" s="56" t="s">
        <v>219</v>
      </c>
      <c r="D27" s="57" t="s">
        <v>236</v>
      </c>
      <c r="E27" s="58" t="n">
        <v>662</v>
      </c>
      <c r="F27" s="58" t="n">
        <v>568</v>
      </c>
      <c r="G27" s="58" t="n">
        <v>94</v>
      </c>
      <c r="H27" s="58" t="n">
        <v>81</v>
      </c>
      <c r="I27" s="58" t="n">
        <v>13</v>
      </c>
      <c r="J27" s="58" t="n">
        <v>45</v>
      </c>
      <c r="K27" s="58" t="n">
        <v>3</v>
      </c>
      <c r="L27" s="58" t="n">
        <v>2</v>
      </c>
      <c r="M27" s="58" t="n">
        <v>1</v>
      </c>
      <c r="N27" s="58" t="n">
        <v>0</v>
      </c>
      <c r="O27" s="58" t="n">
        <v>0</v>
      </c>
      <c r="P27" s="56"/>
    </row>
    <row r="28" customFormat="false" ht="15" hidden="false" customHeight="false" outlineLevel="0" collapsed="false">
      <c r="B28" s="53" t="s">
        <v>136</v>
      </c>
      <c r="C28" s="53" t="s">
        <v>286</v>
      </c>
      <c r="D28" s="54" t="s">
        <v>237</v>
      </c>
      <c r="E28" s="55" t="n">
        <v>772</v>
      </c>
      <c r="F28" s="55" t="n">
        <v>541</v>
      </c>
      <c r="G28" s="55" t="n">
        <v>231</v>
      </c>
      <c r="H28" s="54"/>
      <c r="I28" s="54"/>
      <c r="J28" s="55" t="n">
        <v>168</v>
      </c>
      <c r="K28" s="55" t="n">
        <v>4</v>
      </c>
      <c r="L28" s="55" t="n">
        <v>2</v>
      </c>
      <c r="M28" s="55" t="n">
        <v>1</v>
      </c>
      <c r="N28" s="55" t="n">
        <v>0</v>
      </c>
      <c r="O28" s="55" t="n">
        <v>0</v>
      </c>
      <c r="P28" s="53" t="s">
        <v>292</v>
      </c>
    </row>
    <row r="29" customFormat="false" ht="15" hidden="false" customHeight="false" outlineLevel="0" collapsed="false">
      <c r="B29" s="56" t="s">
        <v>136</v>
      </c>
      <c r="C29" s="56" t="s">
        <v>213</v>
      </c>
      <c r="D29" s="57" t="s">
        <v>237</v>
      </c>
      <c r="E29" s="58" t="n">
        <v>2955</v>
      </c>
      <c r="F29" s="58" t="n">
        <v>2783</v>
      </c>
      <c r="G29" s="58" t="n">
        <v>172</v>
      </c>
      <c r="H29" s="58" t="n">
        <v>157</v>
      </c>
      <c r="I29" s="58" t="n">
        <v>15</v>
      </c>
      <c r="J29" s="58" t="n">
        <v>188</v>
      </c>
      <c r="K29" s="58" t="n">
        <v>6</v>
      </c>
      <c r="L29" s="58" t="n">
        <v>3</v>
      </c>
      <c r="M29" s="58" t="n">
        <v>1</v>
      </c>
      <c r="N29" s="58" t="n">
        <v>0</v>
      </c>
      <c r="O29" s="58" t="n">
        <v>2</v>
      </c>
      <c r="P29" s="56"/>
    </row>
    <row r="30" customFormat="false" ht="15" hidden="false" customHeight="false" outlineLevel="0" collapsed="false">
      <c r="B30" s="53" t="s">
        <v>136</v>
      </c>
      <c r="C30" s="53" t="s">
        <v>288</v>
      </c>
      <c r="D30" s="54" t="s">
        <v>239</v>
      </c>
      <c r="E30" s="55" t="n">
        <v>477</v>
      </c>
      <c r="F30" s="55" t="n">
        <v>251</v>
      </c>
      <c r="G30" s="55" t="n">
        <v>226</v>
      </c>
      <c r="H30" s="54"/>
      <c r="I30" s="54"/>
      <c r="J30" s="55" t="n">
        <v>141</v>
      </c>
      <c r="K30" s="55" t="n">
        <v>8</v>
      </c>
      <c r="L30" s="55" t="n">
        <v>5</v>
      </c>
      <c r="M30" s="55" t="n">
        <v>1</v>
      </c>
      <c r="N30" s="55" t="n">
        <v>1</v>
      </c>
      <c r="O30" s="55" t="n">
        <v>1</v>
      </c>
      <c r="P30" s="53" t="s">
        <v>292</v>
      </c>
    </row>
    <row r="31" customFormat="false" ht="15" hidden="false" customHeight="false" outlineLevel="0" collapsed="false">
      <c r="B31" s="56" t="s">
        <v>136</v>
      </c>
      <c r="C31" s="56" t="s">
        <v>217</v>
      </c>
      <c r="D31" s="57" t="s">
        <v>240</v>
      </c>
      <c r="E31" s="58" t="n">
        <v>604</v>
      </c>
      <c r="F31" s="58" t="n">
        <v>471</v>
      </c>
      <c r="G31" s="58" t="n">
        <v>133</v>
      </c>
      <c r="H31" s="58" t="n">
        <v>124</v>
      </c>
      <c r="I31" s="58" t="n">
        <v>9</v>
      </c>
      <c r="J31" s="58" t="n">
        <v>79</v>
      </c>
      <c r="K31" s="58" t="n">
        <v>5</v>
      </c>
      <c r="L31" s="58" t="n">
        <v>4</v>
      </c>
      <c r="M31" s="58" t="n">
        <v>1</v>
      </c>
      <c r="N31" s="58" t="n">
        <v>0</v>
      </c>
      <c r="O31" s="58" t="n">
        <v>0</v>
      </c>
      <c r="P31" s="56"/>
    </row>
    <row r="32" customFormat="false" ht="15" hidden="false" customHeight="false" outlineLevel="0" collapsed="false">
      <c r="B32" s="53" t="s">
        <v>136</v>
      </c>
      <c r="C32" s="53" t="s">
        <v>219</v>
      </c>
      <c r="D32" s="54" t="s">
        <v>241</v>
      </c>
      <c r="E32" s="55" t="n">
        <v>416</v>
      </c>
      <c r="F32" s="55" t="n">
        <v>301</v>
      </c>
      <c r="G32" s="55" t="n">
        <v>115</v>
      </c>
      <c r="H32" s="55" t="n">
        <v>109</v>
      </c>
      <c r="I32" s="55" t="n">
        <v>6</v>
      </c>
      <c r="J32" s="55" t="n">
        <v>80</v>
      </c>
      <c r="K32" s="55" t="n">
        <v>5</v>
      </c>
      <c r="L32" s="55" t="n">
        <v>4</v>
      </c>
      <c r="M32" s="55" t="n">
        <v>1</v>
      </c>
      <c r="N32" s="55" t="n">
        <v>0</v>
      </c>
      <c r="O32" s="55" t="n">
        <v>0</v>
      </c>
      <c r="P32" s="53"/>
    </row>
    <row r="33" customFormat="false" ht="15" hidden="false" customHeight="false" outlineLevel="0" collapsed="false">
      <c r="B33" s="56" t="s">
        <v>141</v>
      </c>
      <c r="C33" s="56" t="s">
        <v>286</v>
      </c>
      <c r="D33" s="57" t="s">
        <v>243</v>
      </c>
      <c r="E33" s="58" t="n">
        <v>388</v>
      </c>
      <c r="F33" s="58" t="n">
        <v>174</v>
      </c>
      <c r="G33" s="58" t="n">
        <v>214</v>
      </c>
      <c r="H33" s="57"/>
      <c r="I33" s="57"/>
      <c r="J33" s="58" t="n">
        <v>173</v>
      </c>
      <c r="K33" s="58" t="n">
        <v>2</v>
      </c>
      <c r="L33" s="58" t="n">
        <v>1</v>
      </c>
      <c r="M33" s="58" t="n">
        <v>1</v>
      </c>
      <c r="N33" s="58" t="n">
        <v>0</v>
      </c>
      <c r="O33" s="58" t="n">
        <v>0</v>
      </c>
      <c r="P33" s="56" t="s">
        <v>292</v>
      </c>
    </row>
    <row r="34" customFormat="false" ht="15" hidden="false" customHeight="false" outlineLevel="0" collapsed="false">
      <c r="B34" s="59" t="s">
        <v>141</v>
      </c>
      <c r="C34" s="59" t="s">
        <v>213</v>
      </c>
      <c r="D34" s="60" t="s">
        <v>244</v>
      </c>
      <c r="E34" s="61" t="n">
        <v>1404</v>
      </c>
      <c r="F34" s="61" t="n">
        <v>666</v>
      </c>
      <c r="G34" s="61" t="n">
        <v>738</v>
      </c>
      <c r="H34" s="61" t="n">
        <v>552</v>
      </c>
      <c r="I34" s="61" t="n">
        <v>186</v>
      </c>
      <c r="J34" s="61" t="n">
        <v>529</v>
      </c>
      <c r="K34" s="61" t="n">
        <v>22</v>
      </c>
      <c r="L34" s="61" t="n">
        <v>17</v>
      </c>
      <c r="M34" s="61" t="n">
        <v>2</v>
      </c>
      <c r="N34" s="61" t="n">
        <v>0</v>
      </c>
      <c r="O34" s="61" t="n">
        <v>1</v>
      </c>
      <c r="P34" s="59" t="s">
        <v>293</v>
      </c>
    </row>
    <row r="35" customFormat="false" ht="15" hidden="false" customHeight="false" outlineLevel="0" collapsed="false">
      <c r="B35" s="56" t="s">
        <v>141</v>
      </c>
      <c r="C35" s="56" t="s">
        <v>288</v>
      </c>
      <c r="D35" s="57" t="s">
        <v>243</v>
      </c>
      <c r="E35" s="58" t="n">
        <v>705</v>
      </c>
      <c r="F35" s="58" t="n">
        <v>529</v>
      </c>
      <c r="G35" s="58" t="n">
        <v>176</v>
      </c>
      <c r="H35" s="57"/>
      <c r="I35" s="57"/>
      <c r="J35" s="58" t="n">
        <v>110</v>
      </c>
      <c r="K35" s="58" t="n">
        <v>4</v>
      </c>
      <c r="L35" s="58" t="n">
        <v>1</v>
      </c>
      <c r="M35" s="58" t="n">
        <v>1</v>
      </c>
      <c r="N35" s="58" t="n">
        <v>0</v>
      </c>
      <c r="O35" s="58" t="n">
        <v>2</v>
      </c>
      <c r="P35" s="56" t="s">
        <v>292</v>
      </c>
    </row>
    <row r="36" customFormat="false" ht="15" hidden="false" customHeight="false" outlineLevel="0" collapsed="false">
      <c r="B36" s="53" t="s">
        <v>141</v>
      </c>
      <c r="C36" s="53" t="s">
        <v>217</v>
      </c>
      <c r="D36" s="54" t="s">
        <v>247</v>
      </c>
      <c r="E36" s="55" t="n">
        <v>624</v>
      </c>
      <c r="F36" s="55" t="n">
        <v>469</v>
      </c>
      <c r="G36" s="55" t="n">
        <v>155</v>
      </c>
      <c r="H36" s="55" t="n">
        <v>150</v>
      </c>
      <c r="I36" s="55" t="n">
        <v>5</v>
      </c>
      <c r="J36" s="55" t="n">
        <v>78</v>
      </c>
      <c r="K36" s="55" t="n">
        <v>3</v>
      </c>
      <c r="L36" s="55" t="n">
        <v>3</v>
      </c>
      <c r="M36" s="55" t="n">
        <v>1</v>
      </c>
      <c r="N36" s="55" t="n">
        <v>0</v>
      </c>
      <c r="O36" s="55" t="n">
        <v>0</v>
      </c>
      <c r="P36" s="53"/>
    </row>
    <row r="37" customFormat="false" ht="15" hidden="false" customHeight="false" outlineLevel="0" collapsed="false">
      <c r="B37" s="56" t="s">
        <v>141</v>
      </c>
      <c r="C37" s="56" t="s">
        <v>219</v>
      </c>
      <c r="D37" s="57" t="s">
        <v>248</v>
      </c>
      <c r="E37" s="58" t="n">
        <v>632</v>
      </c>
      <c r="F37" s="58" t="n">
        <v>552</v>
      </c>
      <c r="G37" s="58" t="n">
        <v>80</v>
      </c>
      <c r="H37" s="58" t="n">
        <v>73</v>
      </c>
      <c r="I37" s="58" t="n">
        <v>7</v>
      </c>
      <c r="J37" s="58" t="n">
        <v>95</v>
      </c>
      <c r="K37" s="58" t="n">
        <v>3</v>
      </c>
      <c r="L37" s="58" t="n">
        <v>3</v>
      </c>
      <c r="M37" s="58" t="n">
        <v>0</v>
      </c>
      <c r="N37" s="58" t="n">
        <v>0</v>
      </c>
      <c r="O37" s="58" t="n">
        <v>0</v>
      </c>
      <c r="P37" s="56"/>
    </row>
    <row r="38" customFormat="false" ht="15" hidden="false" customHeight="false" outlineLevel="0" collapsed="false">
      <c r="B38" s="53" t="s">
        <v>145</v>
      </c>
      <c r="C38" s="53" t="s">
        <v>286</v>
      </c>
      <c r="D38" s="54" t="s">
        <v>249</v>
      </c>
      <c r="E38" s="55" t="n">
        <v>539</v>
      </c>
      <c r="F38" s="55" t="n">
        <v>380</v>
      </c>
      <c r="G38" s="55" t="n">
        <v>159</v>
      </c>
      <c r="H38" s="54"/>
      <c r="I38" s="54"/>
      <c r="J38" s="55" t="n">
        <v>119</v>
      </c>
      <c r="K38" s="55" t="n">
        <v>2</v>
      </c>
      <c r="L38" s="55" t="n">
        <v>1</v>
      </c>
      <c r="M38" s="55" t="n">
        <v>1</v>
      </c>
      <c r="N38" s="55" t="n">
        <v>0</v>
      </c>
      <c r="O38" s="55" t="n">
        <v>0</v>
      </c>
      <c r="P38" s="53" t="s">
        <v>292</v>
      </c>
    </row>
    <row r="39" customFormat="false" ht="15" hidden="false" customHeight="false" outlineLevel="0" collapsed="false">
      <c r="B39" s="56" t="s">
        <v>145</v>
      </c>
      <c r="C39" s="56" t="s">
        <v>213</v>
      </c>
      <c r="D39" s="57" t="s">
        <v>249</v>
      </c>
      <c r="E39" s="58" t="n">
        <v>2073</v>
      </c>
      <c r="F39" s="58" t="n">
        <v>1700</v>
      </c>
      <c r="G39" s="58" t="n">
        <v>373</v>
      </c>
      <c r="H39" s="58" t="n">
        <v>330</v>
      </c>
      <c r="I39" s="58" t="n">
        <v>43</v>
      </c>
      <c r="J39" s="58" t="n">
        <v>333</v>
      </c>
      <c r="K39" s="58" t="n">
        <v>11</v>
      </c>
      <c r="L39" s="58" t="n">
        <v>5</v>
      </c>
      <c r="M39" s="58" t="n">
        <v>1</v>
      </c>
      <c r="N39" s="58" t="n">
        <v>0</v>
      </c>
      <c r="O39" s="58" t="n">
        <v>2</v>
      </c>
      <c r="P39" s="56"/>
    </row>
    <row r="40" customFormat="false" ht="15" hidden="false" customHeight="false" outlineLevel="0" collapsed="false">
      <c r="B40" s="53" t="s">
        <v>145</v>
      </c>
      <c r="C40" s="53" t="s">
        <v>288</v>
      </c>
      <c r="D40" s="54" t="s">
        <v>250</v>
      </c>
      <c r="E40" s="55" t="n">
        <v>394</v>
      </c>
      <c r="F40" s="55" t="n">
        <v>287</v>
      </c>
      <c r="G40" s="55" t="n">
        <v>107</v>
      </c>
      <c r="H40" s="54"/>
      <c r="I40" s="54"/>
      <c r="J40" s="55" t="n">
        <v>60</v>
      </c>
      <c r="K40" s="55" t="n">
        <v>4</v>
      </c>
      <c r="L40" s="55" t="n">
        <v>3</v>
      </c>
      <c r="M40" s="55" t="n">
        <v>1</v>
      </c>
      <c r="N40" s="55" t="n">
        <v>0</v>
      </c>
      <c r="O40" s="55" t="n">
        <v>0</v>
      </c>
      <c r="P40" s="53" t="s">
        <v>292</v>
      </c>
    </row>
    <row r="41" customFormat="false" ht="15" hidden="false" customHeight="false" outlineLevel="0" collapsed="false">
      <c r="B41" s="56" t="s">
        <v>145</v>
      </c>
      <c r="C41" s="56" t="s">
        <v>217</v>
      </c>
      <c r="D41" s="57" t="s">
        <v>251</v>
      </c>
      <c r="E41" s="58" t="n">
        <v>1224</v>
      </c>
      <c r="F41" s="58" t="n">
        <v>1118</v>
      </c>
      <c r="G41" s="58" t="n">
        <v>106</v>
      </c>
      <c r="H41" s="58" t="n">
        <v>101</v>
      </c>
      <c r="I41" s="58" t="n">
        <v>5</v>
      </c>
      <c r="J41" s="58" t="n">
        <v>63</v>
      </c>
      <c r="K41" s="58" t="n">
        <v>2</v>
      </c>
      <c r="L41" s="58" t="n">
        <v>0</v>
      </c>
      <c r="M41" s="58" t="n">
        <v>0</v>
      </c>
      <c r="N41" s="58" t="n">
        <v>0</v>
      </c>
      <c r="O41" s="58" t="n">
        <v>0</v>
      </c>
      <c r="P41" s="56"/>
    </row>
    <row r="42" customFormat="false" ht="15" hidden="false" customHeight="false" outlineLevel="0" collapsed="false">
      <c r="B42" s="53" t="s">
        <v>145</v>
      </c>
      <c r="C42" s="53" t="s">
        <v>219</v>
      </c>
      <c r="D42" s="54" t="s">
        <v>253</v>
      </c>
      <c r="E42" s="55" t="n">
        <v>1935</v>
      </c>
      <c r="F42" s="55" t="n">
        <v>1874</v>
      </c>
      <c r="G42" s="55" t="n">
        <v>61</v>
      </c>
      <c r="H42" s="55" t="n">
        <v>58</v>
      </c>
      <c r="I42" s="55" t="n">
        <v>3</v>
      </c>
      <c r="J42" s="55" t="n">
        <v>54</v>
      </c>
      <c r="K42" s="55" t="n">
        <v>1</v>
      </c>
      <c r="L42" s="55" t="n">
        <v>0</v>
      </c>
      <c r="M42" s="55" t="n">
        <v>0</v>
      </c>
      <c r="N42" s="55" t="n">
        <v>0</v>
      </c>
      <c r="O42" s="55" t="n">
        <v>0</v>
      </c>
      <c r="P42" s="53"/>
    </row>
    <row r="43" customFormat="false" ht="15" hidden="false" customHeight="false" outlineLevel="0" collapsed="false">
      <c r="B43" s="56" t="s">
        <v>145</v>
      </c>
      <c r="C43" s="56" t="s">
        <v>255</v>
      </c>
      <c r="D43" s="57" t="s">
        <v>253</v>
      </c>
      <c r="E43" s="58" t="n">
        <v>461</v>
      </c>
      <c r="F43" s="58" t="n">
        <v>390</v>
      </c>
      <c r="G43" s="58" t="n">
        <v>71</v>
      </c>
      <c r="H43" s="58" t="n">
        <v>63</v>
      </c>
      <c r="I43" s="58" t="n">
        <v>8</v>
      </c>
      <c r="J43" s="58" t="n">
        <v>47</v>
      </c>
      <c r="K43" s="58" t="n">
        <v>2</v>
      </c>
      <c r="L43" s="58" t="n">
        <v>2</v>
      </c>
      <c r="M43" s="58" t="n">
        <v>0</v>
      </c>
      <c r="N43" s="58" t="n">
        <v>0</v>
      </c>
      <c r="O43" s="58" t="n">
        <v>0</v>
      </c>
      <c r="P43" s="56"/>
    </row>
    <row r="44" customFormat="false" ht="15" hidden="false" customHeight="false" outlineLevel="0" collapsed="false">
      <c r="B44" s="53" t="s">
        <v>149</v>
      </c>
      <c r="C44" s="53" t="s">
        <v>256</v>
      </c>
      <c r="D44" s="54" t="s">
        <v>257</v>
      </c>
      <c r="E44" s="55" t="n">
        <v>126</v>
      </c>
      <c r="F44" s="55" t="n">
        <v>50</v>
      </c>
      <c r="G44" s="55" t="n">
        <v>76</v>
      </c>
      <c r="H44" s="55" t="n">
        <v>67</v>
      </c>
      <c r="I44" s="55" t="n">
        <v>9</v>
      </c>
      <c r="J44" s="55" t="n">
        <v>70</v>
      </c>
      <c r="K44" s="55" t="n">
        <v>1</v>
      </c>
      <c r="L44" s="55" t="n">
        <v>1</v>
      </c>
      <c r="M44" s="55" t="n">
        <v>0</v>
      </c>
      <c r="N44" s="55" t="n">
        <v>0</v>
      </c>
      <c r="O44" s="55" t="n">
        <v>0</v>
      </c>
      <c r="P44" s="53"/>
    </row>
    <row r="45" customFormat="false" ht="15" hidden="false" customHeight="true" outlineLevel="0" collapsed="false">
      <c r="B45" s="65" t="s">
        <v>294</v>
      </c>
      <c r="C45" s="65"/>
      <c r="D45" s="65"/>
      <c r="E45" s="66" t="n">
        <f aca="false">SUM(E6:E44)</f>
        <v>28904</v>
      </c>
      <c r="F45" s="66" t="n">
        <f aca="false">SUM(F6:F44)</f>
        <v>22833</v>
      </c>
      <c r="G45" s="66" t="n">
        <f aca="false">SUM(G6:G44)</f>
        <v>7223</v>
      </c>
      <c r="H45" s="66" t="n">
        <f aca="false">SUM(H6:H44)</f>
        <v>3780</v>
      </c>
      <c r="I45" s="66" t="n">
        <f aca="false">SUM(I6:I44)</f>
        <v>572</v>
      </c>
      <c r="J45" s="66" t="n">
        <f aca="false">SUM(J6:J44)</f>
        <v>4113</v>
      </c>
      <c r="K45" s="66" t="n">
        <f aca="false">SUM(K6:K44)</f>
        <v>202</v>
      </c>
      <c r="L45" s="66" t="n">
        <f aca="false">SUM(L6:L44)</f>
        <v>146</v>
      </c>
      <c r="M45" s="66" t="n">
        <f aca="false">SUM(M6:M44)</f>
        <v>30</v>
      </c>
      <c r="N45" s="66" t="n">
        <f aca="false">SUM(N6:N44)</f>
        <v>3</v>
      </c>
      <c r="O45" s="45"/>
      <c r="P45" s="45"/>
    </row>
    <row r="46" customFormat="false" ht="15" hidden="false" customHeight="true" outlineLevel="0" collapsed="false">
      <c r="B46" s="70" t="s">
        <v>295</v>
      </c>
      <c r="C46" s="70"/>
      <c r="D46" s="70"/>
      <c r="E46" s="70"/>
      <c r="F46" s="70"/>
      <c r="G46" s="68" t="n">
        <f aca="false">G45</f>
        <v>7223</v>
      </c>
      <c r="H46" s="69"/>
      <c r="I46" s="69"/>
      <c r="J46" s="69"/>
      <c r="K46" s="69"/>
      <c r="L46" s="69"/>
      <c r="M46" s="69"/>
      <c r="N46" s="69"/>
      <c r="O46" s="69"/>
      <c r="P46" s="69"/>
    </row>
  </sheetData>
  <mergeCells count="4">
    <mergeCell ref="B2:P2"/>
    <mergeCell ref="B3:P3"/>
    <mergeCell ref="B45:D45"/>
    <mergeCell ref="B46:F4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J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6"/>
    <col collapsed="false" customWidth="true" hidden="false" outlineLevel="0" max="3" min="3" style="0" width="20"/>
    <col collapsed="false" customWidth="true" hidden="false" outlineLevel="0" max="5" min="4" style="0" width="14"/>
    <col collapsed="false" customWidth="true" hidden="false" outlineLevel="0" max="6" min="6" style="0" width="12"/>
    <col collapsed="false" customWidth="true" hidden="false" outlineLevel="0" max="9" min="7" style="0" width="16"/>
    <col collapsed="false" customWidth="true" hidden="false" outlineLevel="0" max="10" min="10" style="0" width="48"/>
  </cols>
  <sheetData>
    <row r="2" customFormat="false" ht="19.7" hidden="false" customHeight="false" outlineLevel="0" collapsed="false">
      <c r="B2" s="19" t="s">
        <v>296</v>
      </c>
      <c r="C2" s="19"/>
      <c r="D2" s="19"/>
      <c r="E2" s="19"/>
      <c r="F2" s="19"/>
      <c r="G2" s="19"/>
      <c r="H2" s="19"/>
      <c r="I2" s="19"/>
      <c r="J2" s="19"/>
    </row>
    <row r="3" customFormat="false" ht="15" hidden="false" customHeight="false" outlineLevel="0" collapsed="false">
      <c r="B3" s="32" t="s">
        <v>297</v>
      </c>
      <c r="C3" s="32"/>
      <c r="D3" s="32"/>
      <c r="E3" s="32"/>
      <c r="F3" s="32"/>
      <c r="G3" s="32"/>
      <c r="H3" s="32"/>
      <c r="I3" s="32"/>
      <c r="J3" s="32"/>
    </row>
    <row r="4" customFormat="false" ht="15" hidden="false" customHeight="false" outlineLevel="0" collapsed="false">
      <c r="B4" s="32"/>
      <c r="C4" s="32"/>
      <c r="D4" s="32"/>
      <c r="E4" s="32"/>
      <c r="F4" s="32"/>
      <c r="G4" s="32"/>
      <c r="H4" s="32"/>
      <c r="I4" s="32"/>
      <c r="J4" s="32"/>
    </row>
    <row r="6" customFormat="false" ht="30" hidden="false" customHeight="true" outlineLevel="0" collapsed="false">
      <c r="B6" s="52" t="s">
        <v>101</v>
      </c>
      <c r="C6" s="52" t="s">
        <v>198</v>
      </c>
      <c r="D6" s="52" t="s">
        <v>298</v>
      </c>
      <c r="E6" s="52" t="s">
        <v>299</v>
      </c>
      <c r="F6" s="52" t="s">
        <v>300</v>
      </c>
      <c r="G6" s="52" t="s">
        <v>301</v>
      </c>
      <c r="H6" s="52" t="s">
        <v>302</v>
      </c>
      <c r="I6" s="52" t="s">
        <v>303</v>
      </c>
      <c r="J6" s="52" t="s">
        <v>304</v>
      </c>
    </row>
    <row r="7" customFormat="false" ht="15" hidden="false" customHeight="false" outlineLevel="0" collapsed="false">
      <c r="B7" s="53" t="s">
        <v>108</v>
      </c>
      <c r="C7" s="53" t="s">
        <v>209</v>
      </c>
      <c r="D7" s="72" t="n">
        <v>73.2</v>
      </c>
      <c r="E7" s="72" t="n">
        <v>14.4</v>
      </c>
      <c r="F7" s="72" t="n">
        <v>5.7</v>
      </c>
      <c r="G7" s="54" t="s">
        <v>305</v>
      </c>
      <c r="H7" s="54" t="s">
        <v>306</v>
      </c>
      <c r="I7" s="54" t="s">
        <v>307</v>
      </c>
      <c r="J7" s="53" t="s">
        <v>308</v>
      </c>
    </row>
    <row r="8" customFormat="false" ht="15" hidden="false" customHeight="false" outlineLevel="0" collapsed="false">
      <c r="B8" s="56" t="s">
        <v>114</v>
      </c>
      <c r="C8" s="56" t="s">
        <v>211</v>
      </c>
      <c r="D8" s="73" t="n">
        <v>74.3</v>
      </c>
      <c r="E8" s="73" t="n">
        <v>14.9</v>
      </c>
      <c r="F8" s="73" t="n">
        <v>3.7</v>
      </c>
      <c r="G8" s="57" t="s">
        <v>309</v>
      </c>
      <c r="H8" s="57" t="s">
        <v>310</v>
      </c>
      <c r="I8" s="57" t="s">
        <v>311</v>
      </c>
      <c r="J8" s="56" t="s">
        <v>312</v>
      </c>
    </row>
    <row r="9" customFormat="false" ht="15" hidden="false" customHeight="false" outlineLevel="0" collapsed="false">
      <c r="B9" s="59" t="s">
        <v>114</v>
      </c>
      <c r="C9" s="59" t="s">
        <v>313</v>
      </c>
      <c r="D9" s="74" t="n">
        <v>79.5</v>
      </c>
      <c r="E9" s="74" t="n">
        <v>13</v>
      </c>
      <c r="F9" s="74" t="n">
        <v>1.7</v>
      </c>
      <c r="G9" s="60" t="s">
        <v>314</v>
      </c>
      <c r="H9" s="60" t="s">
        <v>315</v>
      </c>
      <c r="I9" s="60" t="s">
        <v>316</v>
      </c>
      <c r="J9" s="59" t="s">
        <v>317</v>
      </c>
    </row>
    <row r="10" customFormat="false" ht="15" hidden="false" customHeight="false" outlineLevel="0" collapsed="false">
      <c r="B10" s="56" t="s">
        <v>114</v>
      </c>
      <c r="C10" s="56" t="s">
        <v>215</v>
      </c>
      <c r="D10" s="73" t="n">
        <v>77.5</v>
      </c>
      <c r="E10" s="73" t="n">
        <v>10.9</v>
      </c>
      <c r="F10" s="73" t="n">
        <v>2.9</v>
      </c>
      <c r="G10" s="57" t="s">
        <v>318</v>
      </c>
      <c r="H10" s="57" t="s">
        <v>319</v>
      </c>
      <c r="I10" s="57" t="s">
        <v>306</v>
      </c>
      <c r="J10" s="56" t="s">
        <v>320</v>
      </c>
    </row>
    <row r="11" customFormat="false" ht="15" hidden="false" customHeight="false" outlineLevel="0" collapsed="false">
      <c r="B11" s="53" t="s">
        <v>114</v>
      </c>
      <c r="C11" s="53" t="s">
        <v>217</v>
      </c>
      <c r="D11" s="72" t="n">
        <v>74.4</v>
      </c>
      <c r="E11" s="72" t="n">
        <v>16.6</v>
      </c>
      <c r="F11" s="72" t="n">
        <v>3.3</v>
      </c>
      <c r="G11" s="54" t="s">
        <v>321</v>
      </c>
      <c r="H11" s="54" t="s">
        <v>322</v>
      </c>
      <c r="I11" s="54" t="s">
        <v>323</v>
      </c>
      <c r="J11" s="53" t="s">
        <v>324</v>
      </c>
    </row>
    <row r="12" customFormat="false" ht="15" hidden="false" customHeight="false" outlineLevel="0" collapsed="false">
      <c r="B12" s="56" t="s">
        <v>114</v>
      </c>
      <c r="C12" s="56" t="s">
        <v>219</v>
      </c>
      <c r="D12" s="73" t="n">
        <v>49.4</v>
      </c>
      <c r="E12" s="73" t="n">
        <v>40.3</v>
      </c>
      <c r="F12" s="73" t="n">
        <v>6.2</v>
      </c>
      <c r="G12" s="57" t="s">
        <v>325</v>
      </c>
      <c r="H12" s="57" t="s">
        <v>326</v>
      </c>
      <c r="I12" s="57" t="s">
        <v>327</v>
      </c>
      <c r="J12" s="56" t="s">
        <v>328</v>
      </c>
    </row>
    <row r="13" customFormat="false" ht="15" hidden="false" customHeight="false" outlineLevel="0" collapsed="false">
      <c r="B13" s="53" t="s">
        <v>114</v>
      </c>
      <c r="C13" s="53" t="s">
        <v>221</v>
      </c>
      <c r="D13" s="72" t="n">
        <v>72</v>
      </c>
      <c r="E13" s="72" t="n">
        <v>19.7</v>
      </c>
      <c r="F13" s="72" t="n">
        <v>3.3</v>
      </c>
      <c r="G13" s="54" t="s">
        <v>329</v>
      </c>
      <c r="H13" s="54" t="s">
        <v>330</v>
      </c>
      <c r="I13" s="54" t="s">
        <v>325</v>
      </c>
      <c r="J13" s="53" t="s">
        <v>324</v>
      </c>
    </row>
    <row r="14" customFormat="false" ht="15" hidden="false" customHeight="false" outlineLevel="0" collapsed="false">
      <c r="B14" s="62" t="s">
        <v>120</v>
      </c>
      <c r="C14" s="62" t="s">
        <v>331</v>
      </c>
      <c r="D14" s="75" t="n">
        <v>19.9</v>
      </c>
      <c r="E14" s="75" t="n">
        <v>75</v>
      </c>
      <c r="F14" s="75" t="n">
        <v>4.6</v>
      </c>
      <c r="G14" s="63" t="s">
        <v>332</v>
      </c>
      <c r="H14" s="63" t="s">
        <v>17</v>
      </c>
      <c r="I14" s="63" t="s">
        <v>17</v>
      </c>
      <c r="J14" s="62" t="s">
        <v>333</v>
      </c>
    </row>
    <row r="15" customFormat="false" ht="15" hidden="false" customHeight="false" outlineLevel="0" collapsed="false">
      <c r="B15" s="53" t="s">
        <v>120</v>
      </c>
      <c r="C15" s="53" t="s">
        <v>213</v>
      </c>
      <c r="D15" s="72" t="n">
        <v>63.8</v>
      </c>
      <c r="E15" s="72" t="n">
        <v>25.5</v>
      </c>
      <c r="F15" s="72" t="n">
        <v>5.8</v>
      </c>
      <c r="G15" s="54" t="s">
        <v>334</v>
      </c>
      <c r="H15" s="54" t="s">
        <v>335</v>
      </c>
      <c r="I15" s="54" t="s">
        <v>336</v>
      </c>
      <c r="J15" s="53" t="s">
        <v>337</v>
      </c>
    </row>
    <row r="16" customFormat="false" ht="15" hidden="false" customHeight="false" outlineLevel="0" collapsed="false">
      <c r="B16" s="56" t="s">
        <v>120</v>
      </c>
      <c r="C16" s="56" t="s">
        <v>217</v>
      </c>
      <c r="D16" s="73" t="n">
        <v>53.4</v>
      </c>
      <c r="E16" s="73" t="n">
        <v>38.3</v>
      </c>
      <c r="F16" s="73" t="n">
        <v>5</v>
      </c>
      <c r="G16" s="57" t="s">
        <v>338</v>
      </c>
      <c r="H16" s="57" t="s">
        <v>339</v>
      </c>
      <c r="I16" s="57" t="s">
        <v>340</v>
      </c>
      <c r="J16" s="56" t="s">
        <v>341</v>
      </c>
    </row>
    <row r="17" customFormat="false" ht="15" hidden="false" customHeight="false" outlineLevel="0" collapsed="false">
      <c r="B17" s="53" t="s">
        <v>120</v>
      </c>
      <c r="C17" s="53" t="s">
        <v>219</v>
      </c>
      <c r="D17" s="72" t="n">
        <v>48.2</v>
      </c>
      <c r="E17" s="72" t="n">
        <v>45.5</v>
      </c>
      <c r="F17" s="72" t="n">
        <v>2.1</v>
      </c>
      <c r="G17" s="54" t="s">
        <v>326</v>
      </c>
      <c r="H17" s="54" t="s">
        <v>342</v>
      </c>
      <c r="I17" s="54" t="s">
        <v>335</v>
      </c>
      <c r="J17" s="53" t="s">
        <v>343</v>
      </c>
    </row>
    <row r="18" customFormat="false" ht="15" hidden="false" customHeight="false" outlineLevel="0" collapsed="false">
      <c r="B18" s="56" t="s">
        <v>120</v>
      </c>
      <c r="C18" s="56" t="s">
        <v>221</v>
      </c>
      <c r="D18" s="73" t="n">
        <v>52.6</v>
      </c>
      <c r="E18" s="73" t="n">
        <v>36.8</v>
      </c>
      <c r="F18" s="73" t="n">
        <v>4.8</v>
      </c>
      <c r="G18" s="57" t="s">
        <v>344</v>
      </c>
      <c r="H18" s="57" t="s">
        <v>345</v>
      </c>
      <c r="I18" s="57" t="s">
        <v>346</v>
      </c>
      <c r="J18" s="56" t="s">
        <v>347</v>
      </c>
    </row>
    <row r="19" customFormat="false" ht="15" hidden="false" customHeight="false" outlineLevel="0" collapsed="false">
      <c r="B19" s="53" t="s">
        <v>126</v>
      </c>
      <c r="C19" s="53" t="s">
        <v>213</v>
      </c>
      <c r="D19" s="72" t="n">
        <v>48.1</v>
      </c>
      <c r="E19" s="72" t="n">
        <v>40.2</v>
      </c>
      <c r="F19" s="72" t="n">
        <v>6.7</v>
      </c>
      <c r="G19" s="54" t="s">
        <v>314</v>
      </c>
      <c r="H19" s="54" t="s">
        <v>348</v>
      </c>
      <c r="I19" s="54" t="s">
        <v>349</v>
      </c>
      <c r="J19" s="53" t="s">
        <v>350</v>
      </c>
    </row>
    <row r="20" customFormat="false" ht="15" hidden="false" customHeight="false" outlineLevel="0" collapsed="false">
      <c r="B20" s="56" t="s">
        <v>130</v>
      </c>
      <c r="C20" s="56" t="s">
        <v>213</v>
      </c>
      <c r="D20" s="73" t="n">
        <v>48.9</v>
      </c>
      <c r="E20" s="73" t="n">
        <v>34.2</v>
      </c>
      <c r="F20" s="73" t="n">
        <v>4.4</v>
      </c>
      <c r="G20" s="57" t="s">
        <v>351</v>
      </c>
      <c r="H20" s="57" t="s">
        <v>334</v>
      </c>
      <c r="I20" s="57" t="s">
        <v>315</v>
      </c>
      <c r="J20" s="56" t="s">
        <v>352</v>
      </c>
    </row>
    <row r="21" customFormat="false" ht="15" hidden="false" customHeight="false" outlineLevel="0" collapsed="false">
      <c r="B21" s="53" t="s">
        <v>136</v>
      </c>
      <c r="C21" s="53" t="s">
        <v>286</v>
      </c>
      <c r="D21" s="72" t="n">
        <v>37</v>
      </c>
      <c r="E21" s="72" t="n">
        <v>38.9</v>
      </c>
      <c r="F21" s="72" t="n">
        <v>7.4</v>
      </c>
      <c r="G21" s="54" t="s">
        <v>353</v>
      </c>
      <c r="H21" s="54" t="s">
        <v>354</v>
      </c>
      <c r="I21" s="54" t="s">
        <v>355</v>
      </c>
      <c r="J21" s="53" t="s">
        <v>356</v>
      </c>
    </row>
    <row r="22" customFormat="false" ht="15" hidden="false" customHeight="false" outlineLevel="0" collapsed="false">
      <c r="B22" s="59" t="s">
        <v>136</v>
      </c>
      <c r="C22" s="59" t="s">
        <v>313</v>
      </c>
      <c r="D22" s="74" t="n">
        <v>76.3</v>
      </c>
      <c r="E22" s="74" t="n">
        <v>14.3</v>
      </c>
      <c r="F22" s="74" t="n">
        <v>3.7</v>
      </c>
      <c r="G22" s="60" t="s">
        <v>357</v>
      </c>
      <c r="H22" s="60" t="s">
        <v>358</v>
      </c>
      <c r="I22" s="60" t="s">
        <v>348</v>
      </c>
      <c r="J22" s="59" t="s">
        <v>359</v>
      </c>
    </row>
    <row r="23" customFormat="false" ht="15" hidden="false" customHeight="false" outlineLevel="0" collapsed="false">
      <c r="B23" s="53" t="s">
        <v>141</v>
      </c>
      <c r="C23" s="53" t="s">
        <v>213</v>
      </c>
      <c r="D23" s="72" t="n">
        <v>57.8</v>
      </c>
      <c r="E23" s="72" t="n">
        <v>31.7</v>
      </c>
      <c r="F23" s="72" t="n">
        <v>3.4</v>
      </c>
      <c r="G23" s="54" t="s">
        <v>360</v>
      </c>
      <c r="H23" s="54" t="s">
        <v>361</v>
      </c>
      <c r="I23" s="54" t="s">
        <v>362</v>
      </c>
      <c r="J23" s="53" t="s">
        <v>363</v>
      </c>
    </row>
    <row r="24" customFormat="false" ht="15" hidden="false" customHeight="false" outlineLevel="0" collapsed="false">
      <c r="B24" s="62" t="s">
        <v>141</v>
      </c>
      <c r="C24" s="62" t="s">
        <v>364</v>
      </c>
      <c r="D24" s="75" t="n">
        <v>27.6</v>
      </c>
      <c r="E24" s="75" t="n">
        <v>46.7</v>
      </c>
      <c r="F24" s="75" t="n">
        <v>20</v>
      </c>
      <c r="G24" s="63" t="s">
        <v>365</v>
      </c>
      <c r="H24" s="63" t="s">
        <v>362</v>
      </c>
      <c r="I24" s="63" t="s">
        <v>366</v>
      </c>
      <c r="J24" s="62" t="s">
        <v>367</v>
      </c>
    </row>
    <row r="25" customFormat="false" ht="15" hidden="false" customHeight="false" outlineLevel="0" collapsed="false">
      <c r="B25" s="53" t="s">
        <v>141</v>
      </c>
      <c r="C25" s="53" t="s">
        <v>217</v>
      </c>
      <c r="D25" s="72" t="n">
        <v>74.4</v>
      </c>
      <c r="E25" s="72" t="n">
        <v>17.9</v>
      </c>
      <c r="F25" s="72" t="n">
        <v>1.4</v>
      </c>
      <c r="G25" s="54" t="s">
        <v>368</v>
      </c>
      <c r="H25" s="54" t="s">
        <v>369</v>
      </c>
      <c r="I25" s="54" t="s">
        <v>370</v>
      </c>
      <c r="J25" s="53" t="s">
        <v>371</v>
      </c>
    </row>
    <row r="26" customFormat="false" ht="15" hidden="false" customHeight="false" outlineLevel="0" collapsed="false">
      <c r="B26" s="56" t="s">
        <v>141</v>
      </c>
      <c r="C26" s="56" t="s">
        <v>219</v>
      </c>
      <c r="D26" s="73" t="n">
        <v>48.3</v>
      </c>
      <c r="E26" s="73" t="n">
        <v>34.1</v>
      </c>
      <c r="F26" s="73" t="n">
        <v>11.8</v>
      </c>
      <c r="G26" s="57" t="s">
        <v>360</v>
      </c>
      <c r="H26" s="57" t="s">
        <v>372</v>
      </c>
      <c r="I26" s="57" t="s">
        <v>348</v>
      </c>
      <c r="J26" s="56" t="s">
        <v>373</v>
      </c>
    </row>
    <row r="27" customFormat="false" ht="15" hidden="false" customHeight="false" outlineLevel="0" collapsed="false">
      <c r="B27" s="53" t="s">
        <v>145</v>
      </c>
      <c r="C27" s="53" t="s">
        <v>213</v>
      </c>
      <c r="D27" s="72" t="n">
        <v>62.1</v>
      </c>
      <c r="E27" s="72" t="n">
        <v>26.6</v>
      </c>
      <c r="F27" s="72" t="n">
        <v>5.8</v>
      </c>
      <c r="G27" s="54" t="s">
        <v>374</v>
      </c>
      <c r="H27" s="54" t="s">
        <v>375</v>
      </c>
      <c r="I27" s="54" t="s">
        <v>307</v>
      </c>
      <c r="J27" s="53" t="s">
        <v>376</v>
      </c>
    </row>
    <row r="28" customFormat="false" ht="15" hidden="false" customHeight="false" outlineLevel="0" collapsed="false">
      <c r="B28" s="62" t="s">
        <v>145</v>
      </c>
      <c r="C28" s="62" t="s">
        <v>377</v>
      </c>
      <c r="D28" s="75" t="n">
        <v>26.1</v>
      </c>
      <c r="E28" s="75" t="n">
        <v>70.2</v>
      </c>
      <c r="F28" s="75" t="n">
        <v>1.2</v>
      </c>
      <c r="G28" s="63" t="s">
        <v>378</v>
      </c>
      <c r="H28" s="63" t="s">
        <v>379</v>
      </c>
      <c r="I28" s="63" t="s">
        <v>380</v>
      </c>
      <c r="J28" s="62" t="s">
        <v>381</v>
      </c>
    </row>
    <row r="29" customFormat="false" ht="15" hidden="false" customHeight="false" outlineLevel="0" collapsed="false">
      <c r="B29" s="62" t="s">
        <v>145</v>
      </c>
      <c r="C29" s="62" t="s">
        <v>382</v>
      </c>
      <c r="D29" s="75" t="n">
        <v>14.3</v>
      </c>
      <c r="E29" s="75" t="n">
        <v>82.3</v>
      </c>
      <c r="F29" s="75" t="n">
        <v>2</v>
      </c>
      <c r="G29" s="63" t="s">
        <v>383</v>
      </c>
      <c r="H29" s="63" t="s">
        <v>384</v>
      </c>
      <c r="I29" s="63" t="s">
        <v>385</v>
      </c>
      <c r="J29" s="62" t="s">
        <v>386</v>
      </c>
    </row>
    <row r="30" customFormat="false" ht="15" hidden="false" customHeight="false" outlineLevel="0" collapsed="false">
      <c r="B30" s="56" t="s">
        <v>145</v>
      </c>
      <c r="C30" s="56" t="s">
        <v>255</v>
      </c>
      <c r="D30" s="73" t="n">
        <v>69</v>
      </c>
      <c r="E30" s="73" t="n">
        <v>25.3</v>
      </c>
      <c r="F30" s="73" t="n">
        <v>0.9</v>
      </c>
      <c r="G30" s="57" t="s">
        <v>387</v>
      </c>
      <c r="H30" s="57" t="s">
        <v>354</v>
      </c>
      <c r="I30" s="57" t="s">
        <v>388</v>
      </c>
      <c r="J30" s="56" t="s">
        <v>389</v>
      </c>
    </row>
    <row r="31" customFormat="false" ht="15" hidden="false" customHeight="false" outlineLevel="0" collapsed="false">
      <c r="B31" s="76" t="s">
        <v>149</v>
      </c>
      <c r="C31" s="76" t="s">
        <v>390</v>
      </c>
      <c r="D31" s="77" t="n">
        <v>39.3</v>
      </c>
      <c r="E31" s="77" t="n">
        <v>48.5</v>
      </c>
      <c r="F31" s="77" t="n">
        <v>5.6</v>
      </c>
      <c r="G31" s="78" t="s">
        <v>391</v>
      </c>
      <c r="H31" s="78" t="s">
        <v>392</v>
      </c>
      <c r="I31" s="78" t="s">
        <v>326</v>
      </c>
      <c r="J31" s="76" t="s">
        <v>393</v>
      </c>
    </row>
    <row r="34" customFormat="false" ht="15" hidden="false" customHeight="true" outlineLevel="0" collapsed="false">
      <c r="B34" s="65" t="s">
        <v>394</v>
      </c>
      <c r="C34" s="65"/>
      <c r="D34" s="65"/>
      <c r="E34" s="65"/>
      <c r="F34" s="65"/>
      <c r="G34" s="65"/>
      <c r="H34" s="65"/>
      <c r="I34" s="65"/>
      <c r="J34" s="65"/>
    </row>
    <row r="35" customFormat="false" ht="15" hidden="false" customHeight="true" outlineLevel="0" collapsed="false">
      <c r="B35" s="79" t="s">
        <v>395</v>
      </c>
      <c r="C35" s="79"/>
      <c r="D35" s="80" t="s">
        <v>396</v>
      </c>
      <c r="E35" s="80"/>
      <c r="F35" s="80"/>
      <c r="G35" s="80"/>
      <c r="H35" s="80"/>
      <c r="I35" s="80"/>
      <c r="J35" s="80"/>
    </row>
    <row r="36" customFormat="false" ht="15" hidden="false" customHeight="true" outlineLevel="0" collapsed="false">
      <c r="B36" s="81" t="s">
        <v>397</v>
      </c>
      <c r="C36" s="81"/>
      <c r="D36" s="82" t="s">
        <v>398</v>
      </c>
      <c r="E36" s="82"/>
      <c r="F36" s="82"/>
      <c r="G36" s="82"/>
      <c r="H36" s="82"/>
      <c r="I36" s="82"/>
      <c r="J36" s="82"/>
    </row>
    <row r="37" customFormat="false" ht="15" hidden="false" customHeight="true" outlineLevel="0" collapsed="false">
      <c r="B37" s="83" t="s">
        <v>399</v>
      </c>
      <c r="C37" s="83"/>
      <c r="D37" s="84" t="s">
        <v>400</v>
      </c>
      <c r="E37" s="84"/>
      <c r="F37" s="84"/>
      <c r="G37" s="84"/>
      <c r="H37" s="84"/>
      <c r="I37" s="84"/>
      <c r="J37" s="84"/>
    </row>
    <row r="38" customFormat="false" ht="15" hidden="false" customHeight="true" outlineLevel="0" collapsed="false">
      <c r="B38" s="85" t="s">
        <v>401</v>
      </c>
      <c r="C38" s="85"/>
      <c r="D38" s="86" t="s">
        <v>402</v>
      </c>
      <c r="E38" s="86"/>
      <c r="F38" s="86"/>
      <c r="G38" s="86"/>
      <c r="H38" s="86"/>
      <c r="I38" s="86"/>
      <c r="J38" s="86"/>
    </row>
  </sheetData>
  <mergeCells count="11">
    <mergeCell ref="B2:J2"/>
    <mergeCell ref="B3:J4"/>
    <mergeCell ref="B34:J34"/>
    <mergeCell ref="B35:C35"/>
    <mergeCell ref="D35:J35"/>
    <mergeCell ref="B36:C36"/>
    <mergeCell ref="D36:J36"/>
    <mergeCell ref="B37:C37"/>
    <mergeCell ref="D37:J37"/>
    <mergeCell ref="B38:C38"/>
    <mergeCell ref="D38:J3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4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6"/>
    <col collapsed="false" customWidth="true" hidden="false" outlineLevel="0" max="3" min="3" style="0" width="30"/>
    <col collapsed="false" customWidth="true" hidden="false" outlineLevel="0" max="4" min="4" style="0" width="12"/>
    <col collapsed="false" customWidth="true" hidden="false" outlineLevel="0" max="5" min="5" style="0" width="22"/>
    <col collapsed="false" customWidth="true" hidden="false" outlineLevel="0" max="7" min="6" style="0" width="10"/>
    <col collapsed="false" customWidth="true" hidden="false" outlineLevel="0" max="8" min="8" style="0" width="16"/>
  </cols>
  <sheetData>
    <row r="2" customFormat="false" ht="19.7" hidden="false" customHeight="false" outlineLevel="0" collapsed="false">
      <c r="B2" s="19" t="s">
        <v>403</v>
      </c>
      <c r="C2" s="19"/>
      <c r="D2" s="19"/>
      <c r="E2" s="19"/>
      <c r="F2" s="19"/>
      <c r="G2" s="19"/>
      <c r="H2" s="19"/>
    </row>
    <row r="3" customFormat="false" ht="15" hidden="false" customHeight="false" outlineLevel="0" collapsed="false">
      <c r="B3" s="32" t="s">
        <v>404</v>
      </c>
      <c r="C3" s="32"/>
      <c r="D3" s="32"/>
      <c r="E3" s="32"/>
      <c r="F3" s="32"/>
      <c r="G3" s="32"/>
      <c r="H3" s="32"/>
    </row>
    <row r="4" customFormat="false" ht="15" hidden="false" customHeight="false" outlineLevel="0" collapsed="false">
      <c r="B4" s="32"/>
      <c r="C4" s="32"/>
      <c r="D4" s="32"/>
      <c r="E4" s="32"/>
      <c r="F4" s="32"/>
      <c r="G4" s="32"/>
      <c r="H4" s="32"/>
    </row>
    <row r="5" customFormat="false" ht="15" hidden="false" customHeight="false" outlineLevel="0" collapsed="false">
      <c r="B5" s="32"/>
      <c r="C5" s="32"/>
      <c r="D5" s="32"/>
      <c r="E5" s="32"/>
      <c r="F5" s="32"/>
      <c r="G5" s="32"/>
      <c r="H5" s="32"/>
    </row>
    <row r="7" customFormat="false" ht="15" hidden="false" customHeight="true" outlineLevel="0" collapsed="false">
      <c r="B7" s="46" t="s">
        <v>405</v>
      </c>
      <c r="C7" s="46"/>
      <c r="D7" s="46"/>
      <c r="E7" s="46"/>
      <c r="F7" s="46"/>
      <c r="G7" s="46"/>
      <c r="H7" s="46"/>
    </row>
    <row r="8" customFormat="false" ht="15" hidden="false" customHeight="true" outlineLevel="0" collapsed="false">
      <c r="B8" s="87" t="s">
        <v>406</v>
      </c>
      <c r="C8" s="87"/>
      <c r="D8" s="87"/>
      <c r="E8" s="87"/>
      <c r="F8" s="87"/>
      <c r="G8" s="87"/>
      <c r="H8" s="87"/>
    </row>
    <row r="10" customFormat="false" ht="15" hidden="false" customHeight="true" outlineLevel="0" collapsed="false">
      <c r="B10" s="88" t="s">
        <v>407</v>
      </c>
      <c r="C10" s="88"/>
      <c r="D10" s="88"/>
      <c r="E10" s="88" t="s">
        <v>408</v>
      </c>
      <c r="F10" s="88"/>
      <c r="G10" s="88"/>
      <c r="H10" s="88"/>
    </row>
    <row r="11" customFormat="false" ht="15" hidden="false" customHeight="true" outlineLevel="0" collapsed="false">
      <c r="B11" s="54" t="n">
        <v>1</v>
      </c>
      <c r="C11" s="22" t="s">
        <v>409</v>
      </c>
      <c r="D11" s="89" t="s">
        <v>410</v>
      </c>
      <c r="E11" s="22" t="s">
        <v>411</v>
      </c>
      <c r="F11" s="22"/>
      <c r="G11" s="22"/>
      <c r="H11" s="89" t="s">
        <v>412</v>
      </c>
    </row>
    <row r="12" customFormat="false" ht="15" hidden="false" customHeight="true" outlineLevel="0" collapsed="false">
      <c r="B12" s="57" t="n">
        <v>2</v>
      </c>
      <c r="C12" s="25" t="s">
        <v>413</v>
      </c>
      <c r="D12" s="90" t="s">
        <v>414</v>
      </c>
      <c r="E12" s="25" t="s">
        <v>415</v>
      </c>
      <c r="F12" s="25"/>
      <c r="G12" s="25"/>
      <c r="H12" s="90" t="s">
        <v>17</v>
      </c>
    </row>
    <row r="13" customFormat="false" ht="15" hidden="false" customHeight="true" outlineLevel="0" collapsed="false">
      <c r="B13" s="54" t="n">
        <v>3</v>
      </c>
      <c r="C13" s="22" t="s">
        <v>416</v>
      </c>
      <c r="D13" s="89" t="s">
        <v>417</v>
      </c>
      <c r="E13" s="22" t="s">
        <v>418</v>
      </c>
      <c r="F13" s="22"/>
      <c r="G13" s="22"/>
      <c r="H13" s="89" t="s">
        <v>414</v>
      </c>
    </row>
    <row r="14" customFormat="false" ht="15" hidden="false" customHeight="true" outlineLevel="0" collapsed="false">
      <c r="B14" s="57" t="n">
        <v>4</v>
      </c>
      <c r="C14" s="25" t="s">
        <v>419</v>
      </c>
      <c r="D14" s="90" t="s">
        <v>420</v>
      </c>
      <c r="E14" s="25" t="s">
        <v>421</v>
      </c>
      <c r="F14" s="25"/>
      <c r="G14" s="25"/>
      <c r="H14" s="90" t="s">
        <v>417</v>
      </c>
    </row>
    <row r="15" customFormat="false" ht="15" hidden="false" customHeight="true" outlineLevel="0" collapsed="false">
      <c r="B15" s="54" t="n">
        <v>5</v>
      </c>
      <c r="C15" s="22" t="s">
        <v>422</v>
      </c>
      <c r="D15" s="89" t="s">
        <v>423</v>
      </c>
      <c r="E15" s="22" t="s">
        <v>424</v>
      </c>
      <c r="F15" s="22"/>
      <c r="G15" s="22"/>
      <c r="H15" s="89" t="s">
        <v>425</v>
      </c>
    </row>
    <row r="16" customFormat="false" ht="15" hidden="false" customHeight="true" outlineLevel="0" collapsed="false">
      <c r="B16" s="57" t="n">
        <v>6</v>
      </c>
      <c r="C16" s="25" t="s">
        <v>426</v>
      </c>
      <c r="D16" s="90" t="s">
        <v>427</v>
      </c>
      <c r="E16" s="25" t="s">
        <v>428</v>
      </c>
      <c r="F16" s="25"/>
      <c r="G16" s="25"/>
      <c r="H16" s="90" t="s">
        <v>420</v>
      </c>
    </row>
    <row r="17" customFormat="false" ht="15" hidden="false" customHeight="true" outlineLevel="0" collapsed="false">
      <c r="B17" s="54" t="n">
        <v>7</v>
      </c>
      <c r="C17" s="22" t="s">
        <v>429</v>
      </c>
      <c r="D17" s="89" t="s">
        <v>427</v>
      </c>
      <c r="E17" s="22" t="s">
        <v>430</v>
      </c>
      <c r="F17" s="22"/>
      <c r="G17" s="22"/>
      <c r="H17" s="89" t="s">
        <v>17</v>
      </c>
    </row>
    <row r="18" customFormat="false" ht="15" hidden="false" customHeight="true" outlineLevel="0" collapsed="false">
      <c r="B18" s="57" t="n">
        <v>8</v>
      </c>
      <c r="C18" s="25" t="s">
        <v>431</v>
      </c>
      <c r="D18" s="90" t="s">
        <v>427</v>
      </c>
      <c r="E18" s="25" t="s">
        <v>432</v>
      </c>
      <c r="F18" s="25"/>
      <c r="G18" s="25"/>
      <c r="H18" s="90" t="s">
        <v>17</v>
      </c>
    </row>
    <row r="19" customFormat="false" ht="15" hidden="false" customHeight="true" outlineLevel="0" collapsed="false">
      <c r="B19" s="54" t="n">
        <v>9</v>
      </c>
      <c r="C19" s="22" t="s">
        <v>433</v>
      </c>
      <c r="D19" s="89" t="s">
        <v>427</v>
      </c>
      <c r="E19" s="22" t="s">
        <v>434</v>
      </c>
      <c r="F19" s="22"/>
      <c r="G19" s="22"/>
      <c r="H19" s="89" t="s">
        <v>17</v>
      </c>
    </row>
    <row r="20" customFormat="false" ht="23.85" hidden="false" customHeight="true" outlineLevel="0" collapsed="false">
      <c r="B20" s="60" t="s">
        <v>17</v>
      </c>
      <c r="C20" s="91" t="s">
        <v>435</v>
      </c>
      <c r="D20" s="92" t="s">
        <v>436</v>
      </c>
      <c r="E20" s="25" t="s">
        <v>437</v>
      </c>
      <c r="F20" s="25"/>
      <c r="G20" s="25"/>
      <c r="H20" s="90" t="s">
        <v>438</v>
      </c>
    </row>
    <row r="22" customFormat="false" ht="15" hidden="false" customHeight="true" outlineLevel="0" collapsed="false">
      <c r="B22" s="46" t="s">
        <v>439</v>
      </c>
      <c r="C22" s="46"/>
      <c r="D22" s="46"/>
      <c r="E22" s="46"/>
      <c r="F22" s="46"/>
      <c r="G22" s="46"/>
      <c r="H22" s="46"/>
    </row>
    <row r="23" customFormat="false" ht="15" hidden="false" customHeight="true" outlineLevel="0" collapsed="false">
      <c r="B23" s="87" t="s">
        <v>440</v>
      </c>
      <c r="C23" s="87"/>
      <c r="D23" s="87"/>
      <c r="E23" s="87"/>
      <c r="F23" s="87"/>
      <c r="G23" s="87"/>
      <c r="H23" s="87"/>
    </row>
    <row r="25" customFormat="false" ht="15" hidden="false" customHeight="true" outlineLevel="0" collapsed="false">
      <c r="B25" s="88" t="s">
        <v>441</v>
      </c>
      <c r="C25" s="88"/>
      <c r="D25" s="88"/>
      <c r="E25" s="88" t="s">
        <v>442</v>
      </c>
      <c r="F25" s="88"/>
      <c r="G25" s="88"/>
      <c r="H25" s="88"/>
    </row>
    <row r="26" customFormat="false" ht="15" hidden="false" customHeight="true" outlineLevel="0" collapsed="false">
      <c r="B26" s="54" t="n">
        <v>1</v>
      </c>
      <c r="C26" s="22" t="s">
        <v>413</v>
      </c>
      <c r="D26" s="89" t="s">
        <v>417</v>
      </c>
      <c r="E26" s="22" t="s">
        <v>411</v>
      </c>
      <c r="F26" s="22"/>
      <c r="G26" s="22"/>
      <c r="H26" s="89" t="s">
        <v>443</v>
      </c>
    </row>
    <row r="27" customFormat="false" ht="15" hidden="false" customHeight="true" outlineLevel="0" collapsed="false">
      <c r="B27" s="57" t="n">
        <v>2</v>
      </c>
      <c r="C27" s="25" t="s">
        <v>416</v>
      </c>
      <c r="D27" s="90" t="s">
        <v>425</v>
      </c>
      <c r="E27" s="25" t="s">
        <v>415</v>
      </c>
      <c r="F27" s="25"/>
      <c r="G27" s="25"/>
      <c r="H27" s="90" t="s">
        <v>444</v>
      </c>
    </row>
    <row r="28" customFormat="false" ht="15" hidden="false" customHeight="true" outlineLevel="0" collapsed="false">
      <c r="B28" s="54" t="n">
        <v>3</v>
      </c>
      <c r="C28" s="22" t="s">
        <v>419</v>
      </c>
      <c r="D28" s="89" t="s">
        <v>420</v>
      </c>
      <c r="E28" s="22" t="s">
        <v>424</v>
      </c>
      <c r="F28" s="22"/>
      <c r="G28" s="22"/>
      <c r="H28" s="89" t="s">
        <v>414</v>
      </c>
    </row>
    <row r="29" customFormat="false" ht="15" hidden="false" customHeight="true" outlineLevel="0" collapsed="false">
      <c r="B29" s="57" t="n">
        <v>4</v>
      </c>
      <c r="C29" s="25" t="s">
        <v>445</v>
      </c>
      <c r="D29" s="90" t="s">
        <v>420</v>
      </c>
      <c r="E29" s="25" t="s">
        <v>421</v>
      </c>
      <c r="F29" s="25"/>
      <c r="G29" s="25"/>
      <c r="H29" s="90" t="s">
        <v>446</v>
      </c>
    </row>
    <row r="30" customFormat="false" ht="15" hidden="false" customHeight="true" outlineLevel="0" collapsed="false">
      <c r="B30" s="54" t="n">
        <v>5</v>
      </c>
      <c r="C30" s="22" t="s">
        <v>426</v>
      </c>
      <c r="D30" s="89" t="s">
        <v>423</v>
      </c>
      <c r="E30" s="22" t="s">
        <v>418</v>
      </c>
      <c r="F30" s="22"/>
      <c r="G30" s="22"/>
      <c r="H30" s="89" t="s">
        <v>417</v>
      </c>
    </row>
    <row r="31" customFormat="false" ht="15" hidden="false" customHeight="true" outlineLevel="0" collapsed="false">
      <c r="B31" s="57" t="n">
        <v>6</v>
      </c>
      <c r="C31" s="25" t="s">
        <v>409</v>
      </c>
      <c r="D31" s="90" t="s">
        <v>423</v>
      </c>
      <c r="E31" s="25" t="s">
        <v>428</v>
      </c>
      <c r="F31" s="25"/>
      <c r="G31" s="25"/>
      <c r="H31" s="90" t="s">
        <v>425</v>
      </c>
    </row>
    <row r="32" customFormat="false" ht="15" hidden="false" customHeight="true" outlineLevel="0" collapsed="false">
      <c r="B32" s="54" t="n">
        <v>7</v>
      </c>
      <c r="C32" s="22" t="s">
        <v>447</v>
      </c>
      <c r="D32" s="89" t="s">
        <v>427</v>
      </c>
      <c r="E32" s="22" t="s">
        <v>448</v>
      </c>
      <c r="F32" s="22"/>
      <c r="G32" s="22"/>
      <c r="H32" s="89" t="s">
        <v>425</v>
      </c>
    </row>
    <row r="33" customFormat="false" ht="15" hidden="false" customHeight="true" outlineLevel="0" collapsed="false">
      <c r="B33" s="57" t="n">
        <v>8</v>
      </c>
      <c r="C33" s="25" t="s">
        <v>429</v>
      </c>
      <c r="D33" s="90" t="s">
        <v>427</v>
      </c>
      <c r="E33" s="25" t="s">
        <v>449</v>
      </c>
      <c r="F33" s="25"/>
      <c r="G33" s="25"/>
      <c r="H33" s="90" t="s">
        <v>420</v>
      </c>
    </row>
    <row r="34" customFormat="false" ht="15" hidden="false" customHeight="true" outlineLevel="0" collapsed="false">
      <c r="B34" s="54" t="n">
        <v>9</v>
      </c>
      <c r="C34" s="22" t="s">
        <v>435</v>
      </c>
      <c r="D34" s="89" t="s">
        <v>427</v>
      </c>
      <c r="E34" s="91" t="s">
        <v>450</v>
      </c>
      <c r="F34" s="91"/>
      <c r="G34" s="91"/>
      <c r="H34" s="92" t="s">
        <v>451</v>
      </c>
    </row>
    <row r="36" customFormat="false" ht="15" hidden="false" customHeight="true" outlineLevel="0" collapsed="false">
      <c r="B36" s="46" t="s">
        <v>452</v>
      </c>
      <c r="C36" s="46"/>
      <c r="D36" s="46"/>
      <c r="E36" s="46"/>
      <c r="F36" s="46"/>
      <c r="G36" s="46"/>
      <c r="H36" s="46"/>
    </row>
    <row r="37" customFormat="false" ht="15" hidden="false" customHeight="true" outlineLevel="0" collapsed="false">
      <c r="B37" s="87" t="s">
        <v>453</v>
      </c>
      <c r="C37" s="87"/>
      <c r="D37" s="87"/>
      <c r="E37" s="87"/>
      <c r="F37" s="87"/>
      <c r="G37" s="87"/>
      <c r="H37" s="87"/>
    </row>
    <row r="39" customFormat="false" ht="15" hidden="false" customHeight="true" outlineLevel="0" collapsed="false">
      <c r="B39" s="88" t="s">
        <v>441</v>
      </c>
      <c r="C39" s="88"/>
      <c r="D39" s="88"/>
      <c r="E39" s="88" t="s">
        <v>442</v>
      </c>
      <c r="F39" s="88"/>
      <c r="G39" s="88"/>
      <c r="H39" s="88"/>
    </row>
    <row r="40" customFormat="false" ht="15" hidden="false" customHeight="false" outlineLevel="0" collapsed="false">
      <c r="B40" s="54" t="n">
        <v>1</v>
      </c>
      <c r="C40" s="93" t="s">
        <v>409</v>
      </c>
      <c r="D40" s="89" t="s">
        <v>417</v>
      </c>
      <c r="E40" s="93" t="s">
        <v>411</v>
      </c>
      <c r="F40" s="93"/>
      <c r="G40" s="93"/>
      <c r="H40" s="89" t="s">
        <v>412</v>
      </c>
    </row>
    <row r="41" customFormat="false" ht="15" hidden="false" customHeight="false" outlineLevel="0" collapsed="false">
      <c r="B41" s="57" t="n">
        <v>2</v>
      </c>
      <c r="C41" s="94" t="s">
        <v>431</v>
      </c>
      <c r="D41" s="90" t="s">
        <v>417</v>
      </c>
      <c r="E41" s="94" t="s">
        <v>415</v>
      </c>
      <c r="F41" s="94"/>
      <c r="G41" s="94"/>
      <c r="H41" s="90" t="s">
        <v>454</v>
      </c>
    </row>
    <row r="42" customFormat="false" ht="15" hidden="false" customHeight="false" outlineLevel="0" collapsed="false">
      <c r="B42" s="54" t="n">
        <v>3</v>
      </c>
      <c r="C42" s="93" t="s">
        <v>426</v>
      </c>
      <c r="D42" s="89" t="s">
        <v>425</v>
      </c>
      <c r="E42" s="93" t="s">
        <v>418</v>
      </c>
      <c r="F42" s="93"/>
      <c r="G42" s="93"/>
      <c r="H42" s="89" t="s">
        <v>410</v>
      </c>
    </row>
    <row r="43" customFormat="false" ht="15" hidden="false" customHeight="false" outlineLevel="0" collapsed="false">
      <c r="B43" s="57" t="n">
        <v>4</v>
      </c>
      <c r="C43" s="94" t="s">
        <v>445</v>
      </c>
      <c r="D43" s="90" t="s">
        <v>420</v>
      </c>
      <c r="E43" s="94" t="s">
        <v>421</v>
      </c>
      <c r="F43" s="94"/>
      <c r="G43" s="94"/>
      <c r="H43" s="90" t="s">
        <v>446</v>
      </c>
    </row>
  </sheetData>
  <mergeCells count="37">
    <mergeCell ref="B2:H2"/>
    <mergeCell ref="B3:H5"/>
    <mergeCell ref="B7:H7"/>
    <mergeCell ref="B8:H8"/>
    <mergeCell ref="B10:D10"/>
    <mergeCell ref="E10:H10"/>
    <mergeCell ref="E11:G11"/>
    <mergeCell ref="E12:G12"/>
    <mergeCell ref="E13:G13"/>
    <mergeCell ref="E14:G14"/>
    <mergeCell ref="E15:G15"/>
    <mergeCell ref="E16:G16"/>
    <mergeCell ref="E17:G17"/>
    <mergeCell ref="E18:G18"/>
    <mergeCell ref="E19:G19"/>
    <mergeCell ref="E20:G20"/>
    <mergeCell ref="B22:H22"/>
    <mergeCell ref="B23:H23"/>
    <mergeCell ref="B25:D25"/>
    <mergeCell ref="E25:H25"/>
    <mergeCell ref="E26:G26"/>
    <mergeCell ref="E27:G27"/>
    <mergeCell ref="E28:G28"/>
    <mergeCell ref="E29:G29"/>
    <mergeCell ref="E30:G30"/>
    <mergeCell ref="E31:G31"/>
    <mergeCell ref="E32:G32"/>
    <mergeCell ref="E33:G33"/>
    <mergeCell ref="E34:G34"/>
    <mergeCell ref="B36:H36"/>
    <mergeCell ref="B37:H37"/>
    <mergeCell ref="B39:D39"/>
    <mergeCell ref="E39:H39"/>
    <mergeCell ref="E40:G40"/>
    <mergeCell ref="E41:G41"/>
    <mergeCell ref="E42:G42"/>
    <mergeCell ref="E43:G4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28"/>
    <col collapsed="false" customWidth="true" hidden="false" outlineLevel="0" max="3" min="3" style="0" width="16"/>
    <col collapsed="false" customWidth="true" hidden="false" outlineLevel="0" max="4" min="4" style="0" width="18"/>
    <col collapsed="false" customWidth="true" hidden="false" outlineLevel="0" max="5" min="5" style="0" width="14"/>
    <col collapsed="false" customWidth="true" hidden="false" outlineLevel="0" max="6" min="6" style="0" width="13"/>
    <col collapsed="false" customWidth="true" hidden="false" outlineLevel="0" max="7" min="7" style="0" width="18"/>
  </cols>
  <sheetData>
    <row r="2" customFormat="false" ht="19.7" hidden="false" customHeight="false" outlineLevel="0" collapsed="false">
      <c r="B2" s="19" t="s">
        <v>455</v>
      </c>
      <c r="C2" s="19"/>
      <c r="D2" s="19"/>
      <c r="E2" s="19"/>
      <c r="F2" s="19"/>
      <c r="G2" s="19"/>
    </row>
    <row r="3" customFormat="false" ht="15" hidden="false" customHeight="false" outlineLevel="0" collapsed="false">
      <c r="B3" s="32" t="s">
        <v>456</v>
      </c>
      <c r="C3" s="32"/>
      <c r="D3" s="32"/>
      <c r="E3" s="32"/>
      <c r="F3" s="32"/>
      <c r="G3" s="32"/>
    </row>
    <row r="5" customFormat="false" ht="15" hidden="false" customHeight="true" outlineLevel="0" collapsed="false">
      <c r="B5" s="65" t="s">
        <v>457</v>
      </c>
      <c r="C5" s="65"/>
      <c r="D5" s="65"/>
      <c r="E5" s="65"/>
      <c r="F5" s="65"/>
      <c r="G5" s="65"/>
    </row>
    <row r="6" customFormat="false" ht="15" hidden="false" customHeight="false" outlineLevel="0" collapsed="false">
      <c r="B6" s="52" t="s">
        <v>458</v>
      </c>
      <c r="C6" s="52" t="s">
        <v>459</v>
      </c>
      <c r="D6" s="52" t="s">
        <v>460</v>
      </c>
      <c r="E6" s="52" t="s">
        <v>461</v>
      </c>
      <c r="F6" s="52" t="s">
        <v>462</v>
      </c>
      <c r="G6" s="52" t="s">
        <v>195</v>
      </c>
    </row>
    <row r="7" customFormat="false" ht="15" hidden="false" customHeight="false" outlineLevel="0" collapsed="false">
      <c r="B7" s="41" t="s">
        <v>6</v>
      </c>
      <c r="C7" s="42" t="n">
        <v>35735</v>
      </c>
      <c r="D7" s="42" t="n">
        <v>36997</v>
      </c>
      <c r="E7" s="42" t="n">
        <f aca="false">D7-C7</f>
        <v>1262</v>
      </c>
      <c r="F7" s="95" t="n">
        <f aca="false">E7/D7</f>
        <v>0.0341108738546369</v>
      </c>
      <c r="G7" s="96" t="n">
        <f aca="false">C7/D7</f>
        <v>0.965889126145363</v>
      </c>
    </row>
    <row r="8" customFormat="false" ht="15" hidden="false" customHeight="false" outlineLevel="0" collapsed="false">
      <c r="B8" s="38" t="s">
        <v>12</v>
      </c>
      <c r="C8" s="39" t="n">
        <v>12364</v>
      </c>
      <c r="D8" s="39" t="n">
        <v>13054</v>
      </c>
      <c r="E8" s="39" t="n">
        <f aca="false">D8-C8</f>
        <v>690</v>
      </c>
      <c r="F8" s="97" t="n">
        <f aca="false">E8/D8</f>
        <v>0.0528573617282059</v>
      </c>
      <c r="G8" s="96" t="n">
        <f aca="false">C8/D8</f>
        <v>0.947142638271794</v>
      </c>
    </row>
    <row r="9" customFormat="false" ht="15" hidden="false" customHeight="false" outlineLevel="0" collapsed="false">
      <c r="B9" s="41" t="s">
        <v>463</v>
      </c>
      <c r="C9" s="28"/>
      <c r="D9" s="42" t="n">
        <v>3679</v>
      </c>
      <c r="E9" s="28" t="s">
        <v>17</v>
      </c>
      <c r="F9" s="28" t="s">
        <v>17</v>
      </c>
      <c r="G9" s="98" t="s">
        <v>464</v>
      </c>
    </row>
    <row r="10" customFormat="false" ht="15" hidden="false" customHeight="false" outlineLevel="0" collapsed="false">
      <c r="B10" s="38" t="s">
        <v>18</v>
      </c>
      <c r="C10" s="29"/>
      <c r="D10" s="39" t="n">
        <v>276</v>
      </c>
      <c r="E10" s="29" t="s">
        <v>17</v>
      </c>
      <c r="F10" s="29" t="s">
        <v>17</v>
      </c>
      <c r="G10" s="99" t="s">
        <v>464</v>
      </c>
    </row>
    <row r="12" customFormat="false" ht="15" hidden="false" customHeight="true" outlineLevel="0" collapsed="false">
      <c r="B12" s="31" t="s">
        <v>465</v>
      </c>
      <c r="C12" s="31"/>
      <c r="D12" s="31"/>
      <c r="E12" s="31"/>
      <c r="F12" s="31"/>
      <c r="G12" s="31"/>
    </row>
    <row r="13" customFormat="false" ht="15" hidden="false" customHeight="false" outlineLevel="0" collapsed="false">
      <c r="B13" s="31"/>
      <c r="C13" s="31"/>
      <c r="D13" s="31"/>
      <c r="E13" s="31"/>
      <c r="F13" s="31"/>
      <c r="G13" s="31"/>
    </row>
    <row r="15" customFormat="false" ht="15" hidden="false" customHeight="true" outlineLevel="0" collapsed="false">
      <c r="B15" s="65" t="s">
        <v>466</v>
      </c>
      <c r="C15" s="65"/>
      <c r="D15" s="65"/>
      <c r="E15" s="65"/>
      <c r="F15" s="65"/>
      <c r="G15" s="65"/>
    </row>
    <row r="16" customFormat="false" ht="30" hidden="false" customHeight="true" outlineLevel="0" collapsed="false">
      <c r="B16" s="100" t="s">
        <v>467</v>
      </c>
      <c r="C16" s="100"/>
      <c r="D16" s="100"/>
      <c r="E16" s="100"/>
      <c r="F16" s="100"/>
      <c r="G16" s="100"/>
    </row>
    <row r="17" customFormat="false" ht="6" hidden="false" customHeight="true" outlineLevel="0" collapsed="false">
      <c r="B17" s="100"/>
      <c r="C17" s="100"/>
      <c r="D17" s="100"/>
      <c r="E17" s="100"/>
      <c r="F17" s="100"/>
      <c r="G17" s="100"/>
    </row>
    <row r="18" customFormat="false" ht="30" hidden="false" customHeight="true" outlineLevel="0" collapsed="false">
      <c r="B18" s="100" t="s">
        <v>468</v>
      </c>
      <c r="C18" s="100"/>
      <c r="D18" s="100"/>
      <c r="E18" s="100"/>
      <c r="F18" s="100"/>
      <c r="G18" s="100"/>
    </row>
    <row r="19" customFormat="false" ht="6" hidden="false" customHeight="true" outlineLevel="0" collapsed="false">
      <c r="B19" s="100"/>
      <c r="C19" s="100"/>
      <c r="D19" s="100"/>
      <c r="E19" s="100"/>
      <c r="F19" s="100"/>
      <c r="G19" s="100"/>
    </row>
    <row r="20" customFormat="false" ht="30" hidden="false" customHeight="true" outlineLevel="0" collapsed="false">
      <c r="B20" s="100" t="s">
        <v>469</v>
      </c>
      <c r="C20" s="100"/>
      <c r="D20" s="100"/>
      <c r="E20" s="100"/>
      <c r="F20" s="100"/>
      <c r="G20" s="100"/>
    </row>
    <row r="21" customFormat="false" ht="6" hidden="false" customHeight="true" outlineLevel="0" collapsed="false">
      <c r="B21" s="100"/>
      <c r="C21" s="100"/>
      <c r="D21" s="100"/>
      <c r="E21" s="100"/>
      <c r="F21" s="100"/>
      <c r="G21" s="100"/>
    </row>
    <row r="22" customFormat="false" ht="30" hidden="false" customHeight="true" outlineLevel="0" collapsed="false">
      <c r="B22" s="100" t="s">
        <v>470</v>
      </c>
      <c r="C22" s="100"/>
      <c r="D22" s="100"/>
      <c r="E22" s="100"/>
      <c r="F22" s="100"/>
      <c r="G22" s="100"/>
    </row>
    <row r="23" customFormat="false" ht="6" hidden="false" customHeight="true" outlineLevel="0" collapsed="false">
      <c r="B23" s="100"/>
      <c r="C23" s="100"/>
      <c r="D23" s="100"/>
      <c r="E23" s="100"/>
      <c r="F23" s="100"/>
      <c r="G23" s="100"/>
    </row>
    <row r="24" customFormat="false" ht="30" hidden="false" customHeight="true" outlineLevel="0" collapsed="false">
      <c r="B24" s="100" t="s">
        <v>471</v>
      </c>
      <c r="C24" s="100"/>
      <c r="D24" s="100"/>
      <c r="E24" s="100"/>
      <c r="F24" s="100"/>
      <c r="G24" s="100"/>
    </row>
    <row r="25" customFormat="false" ht="6" hidden="false" customHeight="true" outlineLevel="0" collapsed="false">
      <c r="B25" s="100"/>
      <c r="C25" s="100"/>
      <c r="D25" s="100"/>
      <c r="E25" s="100"/>
      <c r="F25" s="100"/>
      <c r="G25" s="100"/>
    </row>
    <row r="26" customFormat="false" ht="30" hidden="false" customHeight="true" outlineLevel="0" collapsed="false">
      <c r="B26" s="100" t="s">
        <v>472</v>
      </c>
      <c r="C26" s="100"/>
      <c r="D26" s="100"/>
      <c r="E26" s="100"/>
      <c r="F26" s="100"/>
      <c r="G26" s="100"/>
    </row>
    <row r="27" customFormat="false" ht="6" hidden="false" customHeight="true" outlineLevel="0" collapsed="false">
      <c r="B27" s="100"/>
      <c r="C27" s="100"/>
      <c r="D27" s="100"/>
      <c r="E27" s="100"/>
      <c r="F27" s="100"/>
      <c r="G27" s="100"/>
    </row>
    <row r="28" customFormat="false" ht="30" hidden="false" customHeight="true" outlineLevel="0" collapsed="false">
      <c r="B28" s="100" t="s">
        <v>473</v>
      </c>
      <c r="C28" s="100"/>
      <c r="D28" s="100"/>
      <c r="E28" s="100"/>
      <c r="F28" s="100"/>
      <c r="G28" s="100"/>
    </row>
    <row r="29" customFormat="false" ht="6" hidden="false" customHeight="true" outlineLevel="0" collapsed="false">
      <c r="B29" s="100"/>
      <c r="C29" s="100"/>
      <c r="D29" s="100"/>
      <c r="E29" s="100"/>
      <c r="F29" s="100"/>
      <c r="G29" s="100"/>
    </row>
    <row r="30" customFormat="false" ht="30" hidden="false" customHeight="true" outlineLevel="0" collapsed="false">
      <c r="B30" s="100" t="s">
        <v>474</v>
      </c>
      <c r="C30" s="100"/>
      <c r="D30" s="100"/>
      <c r="E30" s="100"/>
      <c r="F30" s="100"/>
      <c r="G30" s="100"/>
    </row>
  </sheetData>
  <mergeCells count="20">
    <mergeCell ref="B2:G2"/>
    <mergeCell ref="B3:G3"/>
    <mergeCell ref="B5:G5"/>
    <mergeCell ref="B12:G13"/>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2026-04-13T19:47:33Z</dcterms:created>
  <dc:creator>openpyxl</dc:creator>
  <dc:description/>
  <dc:language>en-US</dc:language>
  <cp:lastModifiedBy/>
  <dcterms:modified xsi:type="dcterms:W3CDTF">2026-04-13T19:55:19Z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